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telyana Baleva\LightCounting Dropbox\Optical\HS Cables Report\2023\Deliverables\"/>
    </mc:Choice>
  </mc:AlternateContent>
  <xr:revisionPtr revIDLastSave="0" documentId="13_ncr:1_{8CD01340-346D-4B53-8EB8-DE27A941103C}" xr6:coauthVersionLast="47" xr6:coauthVersionMax="47" xr10:uidLastSave="{00000000-0000-0000-0000-000000000000}"/>
  <bookViews>
    <workbookView xWindow="-108" yWindow="-108" windowWidth="30936" windowHeight="16776" xr2:uid="{9690B0F9-1546-42DE-AAB0-2CD9498F33BE}"/>
  </bookViews>
  <sheets>
    <sheet name="Summary" sheetId="2" r:id="rId1"/>
    <sheet name="Cables data" sheetId="3" r:id="rId2"/>
    <sheet name="LPO-CPO data" sheetId="4" r:id="rId3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cessDatabase" hidden="1">"D:\Bonuses\commission Forecast\FY99 Commission Forecast Q4YTD Belgium.mdb"</definedName>
    <definedName name="anscount" hidden="1">2</definedName>
    <definedName name="AS2DocOpenMode" hidden="1">"AS2DocumentEdit"</definedName>
    <definedName name="Current_cell">!A1</definedName>
    <definedName name="DropDownCodes">OFFSET([1]!Products[LookupCodes], MATCH([1]Plots!$D$21, [1]!Products[Type],0)-1,0,COUNTIF([1]!Products[Type], [1]Plots!$D$21),1)</definedName>
    <definedName name="HTML_CodePage" hidden="1">1252</definedName>
    <definedName name="HTML_Description" hidden="1">""</definedName>
    <definedName name="HTML_Email" hidden="1">"chanders@cisco.com"</definedName>
    <definedName name="HTML_Header" hidden="1">""</definedName>
    <definedName name="HTML_LastUpdate" hidden="1">"5/19/97"</definedName>
    <definedName name="HTML_LineAfter" hidden="1">TRUE</definedName>
    <definedName name="HTML_LineBefore" hidden="1">FALSE</definedName>
    <definedName name="HTML_Name" hidden="1">"Charlene Anderson"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"C:\Data\Char's\finhr\wkly_thtre_book.html"</definedName>
    <definedName name="HTML_PathTemplate" hidden="1">"D:\Data\Business Summary\bsbookings.htm"</definedName>
    <definedName name="HTML_Title" hidden="1">"EH Apr97"</definedName>
    <definedName name="HTML1_1" hidden="1">"'[mgmt report (3-98).xls]Frontpage'!$A$1:$M$36"</definedName>
    <definedName name="HTML1_10" hidden="1">""</definedName>
    <definedName name="HTML1_11" hidden="1">1</definedName>
    <definedName name="HTML1_12" hidden="1">"C:\Data\Management Report\AR Dashboard\P8 FY98\MyHTML.htm"</definedName>
    <definedName name="HTML1_2" hidden="1">1</definedName>
    <definedName name="HTML1_3" hidden="1">"Management Report"</definedName>
    <definedName name="HTML1_4" hidden="1">"Frontpage"</definedName>
    <definedName name="HTML1_5" hidden="1">""</definedName>
    <definedName name="HTML1_6" hidden="1">1</definedName>
    <definedName name="HTML1_7" hidden="1">1</definedName>
    <definedName name="HTML1_8" hidden="1">"4/3/98"</definedName>
    <definedName name="HTML1_9" hidden="1">"Mary Pratt"</definedName>
    <definedName name="HTMLCount" hidden="1">1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NUM_EST" hidden="1">"c374"</definedName>
    <definedName name="IQ_EBITDA_OVER_TOTAL_IE" hidden="1">"c373"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" hidden="1">"IQ_EPS"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NUM_EST" hidden="1">"c402"</definedName>
    <definedName name="IQ_EPS_STDDEV_EST" hidden="1">"c403"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2YR" hidden="1">"c1637"</definedName>
    <definedName name="IQ_EST_EPS_GROWTH_Q_1YR" hidden="1">"c1641"</definedName>
    <definedName name="IQ_EST_EPS_SURPRISE" hidden="1">"c1635"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NUM_EST" hidden="1">"c421"</definedName>
    <definedName name="IQ_FFO_STDDEV_EST" hidden="1">"c422"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"c1122"</definedName>
    <definedName name="IQ_REVENUE_EST" hidden="1">"c1126"</definedName>
    <definedName name="IQ_REVENUE_HIGH_EST" hidden="1">"c1127"</definedName>
    <definedName name="IQ_REVENUE_LOW_EST" hidden="1">"c1128"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NUSUAL_EXP" hidden="1">"c18"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Units_Leftovers">#REF!</definedName>
    <definedName name="VolDCE">#REF!</definedName>
    <definedName name="VolDCM">#REF!</definedName>
    <definedName name="VolTEL">#REF!</definedName>
    <definedName name="Volume_new_forecast_model">#REF!</definedName>
    <definedName name="Z_2DE5EA60_7A3A_11D2_AE76_0080C7A84E90_.wvu.Cols" hidden="1">#REF!</definedName>
    <definedName name="Z_2DE5EA60_7A3A_11D2_AE76_0080C7A84E90_.wvu.PrintArea" hidden="1">#REF!</definedName>
    <definedName name="Z_2DE5EA60_7A3A_11D2_AE76_0080C7A84E90_.wvu.Row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4" l="1"/>
  <c r="B2" i="4"/>
  <c r="B3" i="3"/>
  <c r="B2" i="3"/>
  <c r="C231" i="2" l="1"/>
  <c r="D231" i="2"/>
  <c r="C212" i="2"/>
  <c r="E231" i="2"/>
  <c r="F231" i="2"/>
  <c r="G231" i="2"/>
  <c r="H231" i="2"/>
  <c r="I231" i="2"/>
  <c r="J231" i="2"/>
  <c r="D212" i="2"/>
  <c r="E212" i="2"/>
  <c r="F212" i="2"/>
  <c r="G212" i="2"/>
  <c r="H212" i="2"/>
  <c r="I212" i="2"/>
  <c r="J212" i="2"/>
  <c r="D211" i="2"/>
  <c r="E211" i="2"/>
  <c r="F211" i="2"/>
  <c r="G211" i="2"/>
  <c r="H211" i="2"/>
  <c r="I211" i="2"/>
  <c r="J211" i="2"/>
  <c r="C211" i="2"/>
  <c r="J185" i="2"/>
  <c r="I185" i="2"/>
  <c r="H185" i="2"/>
  <c r="G185" i="2"/>
  <c r="F185" i="2"/>
  <c r="E185" i="2"/>
  <c r="D185" i="2"/>
  <c r="C185" i="2"/>
  <c r="J184" i="2"/>
  <c r="I184" i="2"/>
  <c r="H184" i="2"/>
  <c r="G184" i="2"/>
  <c r="F184" i="2"/>
  <c r="E184" i="2"/>
  <c r="D184" i="2"/>
  <c r="C184" i="2"/>
  <c r="J183" i="2"/>
  <c r="I183" i="2"/>
  <c r="H183" i="2"/>
  <c r="G183" i="2"/>
  <c r="F183" i="2"/>
  <c r="E183" i="2"/>
  <c r="D183" i="2"/>
  <c r="C183" i="2"/>
  <c r="J189" i="2"/>
  <c r="I189" i="2"/>
  <c r="H189" i="2"/>
  <c r="G189" i="2"/>
  <c r="F189" i="2"/>
  <c r="E189" i="2"/>
  <c r="D189" i="2"/>
  <c r="C189" i="2"/>
  <c r="E190" i="2" l="1"/>
  <c r="D190" i="2"/>
  <c r="C190" i="2"/>
  <c r="J190" i="2"/>
  <c r="I190" i="2"/>
  <c r="H190" i="2"/>
  <c r="G190" i="2"/>
  <c r="F190" i="2"/>
  <c r="K161" i="2"/>
  <c r="J161" i="2"/>
  <c r="I161" i="2"/>
  <c r="H161" i="2"/>
  <c r="G161" i="2"/>
  <c r="F161" i="2"/>
  <c r="E161" i="2"/>
  <c r="D161" i="2"/>
  <c r="K160" i="2"/>
  <c r="J160" i="2"/>
  <c r="I160" i="2"/>
  <c r="H160" i="2"/>
  <c r="G160" i="2"/>
  <c r="F160" i="2"/>
  <c r="E160" i="2"/>
  <c r="D160" i="2"/>
  <c r="K159" i="2"/>
  <c r="J159" i="2"/>
  <c r="I159" i="2"/>
  <c r="H159" i="2"/>
  <c r="G159" i="2"/>
  <c r="F159" i="2"/>
  <c r="E159" i="2"/>
  <c r="D159" i="2"/>
  <c r="K158" i="2"/>
  <c r="J158" i="2"/>
  <c r="I158" i="2"/>
  <c r="H158" i="2"/>
  <c r="G158" i="2"/>
  <c r="F158" i="2"/>
  <c r="E158" i="2"/>
  <c r="D158" i="2"/>
  <c r="K157" i="2"/>
  <c r="J157" i="2"/>
  <c r="I157" i="2"/>
  <c r="H157" i="2"/>
  <c r="G157" i="2"/>
  <c r="F157" i="2"/>
  <c r="E157" i="2"/>
  <c r="D157" i="2"/>
  <c r="K154" i="2"/>
  <c r="J154" i="2"/>
  <c r="I154" i="2"/>
  <c r="H154" i="2"/>
  <c r="G154" i="2"/>
  <c r="F154" i="2"/>
  <c r="K153" i="2"/>
  <c r="J153" i="2"/>
  <c r="I153" i="2"/>
  <c r="H153" i="2"/>
  <c r="G153" i="2"/>
  <c r="F153" i="2"/>
  <c r="K152" i="2"/>
  <c r="J152" i="2"/>
  <c r="I152" i="2"/>
  <c r="H152" i="2"/>
  <c r="G152" i="2"/>
  <c r="F152" i="2"/>
  <c r="K151" i="2"/>
  <c r="J151" i="2"/>
  <c r="I151" i="2"/>
  <c r="H151" i="2"/>
  <c r="G151" i="2"/>
  <c r="F151" i="2"/>
  <c r="E151" i="2"/>
  <c r="K150" i="2"/>
  <c r="J150" i="2"/>
  <c r="I150" i="2"/>
  <c r="H150" i="2"/>
  <c r="G150" i="2"/>
  <c r="F150" i="2"/>
  <c r="E150" i="2"/>
  <c r="D150" i="2"/>
  <c r="K146" i="2"/>
  <c r="J146" i="2"/>
  <c r="I146" i="2"/>
  <c r="H146" i="2"/>
  <c r="G146" i="2"/>
  <c r="F146" i="2"/>
  <c r="E146" i="2"/>
  <c r="D146" i="2"/>
  <c r="K145" i="2"/>
  <c r="J145" i="2"/>
  <c r="I145" i="2"/>
  <c r="H145" i="2"/>
  <c r="G145" i="2"/>
  <c r="F145" i="2"/>
  <c r="E145" i="2"/>
  <c r="D145" i="2"/>
  <c r="K144" i="2"/>
  <c r="J144" i="2"/>
  <c r="I144" i="2"/>
  <c r="H144" i="2"/>
  <c r="G144" i="2"/>
  <c r="F144" i="2"/>
  <c r="E144" i="2"/>
  <c r="D144" i="2"/>
  <c r="K143" i="2"/>
  <c r="J143" i="2"/>
  <c r="I143" i="2"/>
  <c r="H143" i="2"/>
  <c r="G143" i="2"/>
  <c r="F143" i="2"/>
  <c r="E143" i="2"/>
  <c r="D143" i="2"/>
  <c r="K142" i="2"/>
  <c r="J142" i="2"/>
  <c r="I142" i="2"/>
  <c r="H142" i="2"/>
  <c r="G142" i="2"/>
  <c r="F142" i="2"/>
  <c r="E142" i="2"/>
  <c r="D142" i="2"/>
  <c r="K119" i="2"/>
  <c r="J119" i="2"/>
  <c r="I119" i="2"/>
  <c r="H119" i="2"/>
  <c r="G119" i="2"/>
  <c r="F119" i="2"/>
  <c r="E119" i="2"/>
  <c r="K118" i="2"/>
  <c r="J118" i="2"/>
  <c r="I118" i="2"/>
  <c r="H118" i="2"/>
  <c r="G118" i="2"/>
  <c r="F118" i="2"/>
  <c r="E118" i="2"/>
  <c r="K117" i="2"/>
  <c r="J117" i="2"/>
  <c r="I117" i="2"/>
  <c r="H117" i="2"/>
  <c r="G117" i="2"/>
  <c r="F117" i="2"/>
  <c r="E117" i="2"/>
  <c r="K116" i="2"/>
  <c r="J116" i="2"/>
  <c r="I116" i="2"/>
  <c r="H116" i="2"/>
  <c r="G116" i="2"/>
  <c r="F116" i="2"/>
  <c r="E116" i="2"/>
  <c r="K115" i="2"/>
  <c r="J115" i="2"/>
  <c r="I115" i="2"/>
  <c r="H115" i="2"/>
  <c r="G115" i="2"/>
  <c r="F115" i="2"/>
  <c r="E115" i="2"/>
  <c r="K114" i="2"/>
  <c r="J114" i="2"/>
  <c r="I114" i="2"/>
  <c r="H114" i="2"/>
  <c r="G114" i="2"/>
  <c r="F114" i="2"/>
  <c r="E114" i="2"/>
  <c r="D119" i="2"/>
  <c r="D118" i="2"/>
  <c r="D117" i="2"/>
  <c r="D116" i="2"/>
  <c r="D115" i="2"/>
  <c r="D114" i="2"/>
  <c r="K110" i="2"/>
  <c r="J110" i="2"/>
  <c r="I110" i="2"/>
  <c r="H110" i="2"/>
  <c r="G110" i="2"/>
  <c r="F110" i="2"/>
  <c r="K109" i="2"/>
  <c r="J109" i="2"/>
  <c r="I109" i="2"/>
  <c r="H109" i="2"/>
  <c r="G109" i="2"/>
  <c r="F109" i="2"/>
  <c r="E109" i="2"/>
  <c r="K108" i="2"/>
  <c r="J108" i="2"/>
  <c r="I108" i="2"/>
  <c r="H108" i="2"/>
  <c r="G108" i="2"/>
  <c r="F108" i="2"/>
  <c r="E108" i="2"/>
  <c r="K107" i="2"/>
  <c r="J107" i="2"/>
  <c r="I107" i="2"/>
  <c r="H107" i="2"/>
  <c r="G107" i="2"/>
  <c r="F107" i="2"/>
  <c r="E107" i="2"/>
  <c r="K106" i="2"/>
  <c r="J106" i="2"/>
  <c r="I106" i="2"/>
  <c r="H106" i="2"/>
  <c r="G106" i="2"/>
  <c r="F106" i="2"/>
  <c r="E106" i="2"/>
  <c r="D109" i="2"/>
  <c r="D108" i="2"/>
  <c r="D107" i="2"/>
  <c r="D106" i="2"/>
  <c r="K101" i="2"/>
  <c r="J101" i="2"/>
  <c r="I101" i="2"/>
  <c r="H101" i="2"/>
  <c r="G101" i="2"/>
  <c r="F101" i="2"/>
  <c r="E101" i="2"/>
  <c r="K100" i="2"/>
  <c r="J100" i="2"/>
  <c r="I100" i="2"/>
  <c r="H100" i="2"/>
  <c r="G100" i="2"/>
  <c r="F100" i="2"/>
  <c r="E100" i="2"/>
  <c r="K99" i="2"/>
  <c r="J99" i="2"/>
  <c r="I99" i="2"/>
  <c r="H99" i="2"/>
  <c r="G99" i="2"/>
  <c r="F99" i="2"/>
  <c r="E99" i="2"/>
  <c r="K98" i="2"/>
  <c r="J98" i="2"/>
  <c r="I98" i="2"/>
  <c r="H98" i="2"/>
  <c r="G98" i="2"/>
  <c r="F98" i="2"/>
  <c r="E98" i="2"/>
  <c r="K97" i="2"/>
  <c r="J97" i="2"/>
  <c r="I97" i="2"/>
  <c r="H97" i="2"/>
  <c r="G97" i="2"/>
  <c r="F97" i="2"/>
  <c r="E97" i="2"/>
  <c r="K96" i="2"/>
  <c r="J96" i="2"/>
  <c r="I96" i="2"/>
  <c r="H96" i="2"/>
  <c r="G96" i="2"/>
  <c r="F96" i="2"/>
  <c r="E96" i="2"/>
  <c r="D101" i="2"/>
  <c r="D100" i="2"/>
  <c r="D99" i="2"/>
  <c r="D98" i="2"/>
  <c r="D97" i="2"/>
  <c r="D96" i="2"/>
  <c r="K74" i="2"/>
  <c r="J74" i="2"/>
  <c r="I74" i="2"/>
  <c r="H74" i="2"/>
  <c r="G74" i="2"/>
  <c r="F74" i="2"/>
  <c r="E74" i="2"/>
  <c r="K73" i="2"/>
  <c r="J73" i="2"/>
  <c r="I73" i="2"/>
  <c r="H73" i="2"/>
  <c r="G73" i="2"/>
  <c r="F73" i="2"/>
  <c r="E73" i="2"/>
  <c r="K72" i="2"/>
  <c r="J72" i="2"/>
  <c r="I72" i="2"/>
  <c r="H72" i="2"/>
  <c r="G72" i="2"/>
  <c r="F72" i="2"/>
  <c r="E72" i="2"/>
  <c r="K71" i="2"/>
  <c r="J71" i="2"/>
  <c r="I71" i="2"/>
  <c r="H71" i="2"/>
  <c r="G71" i="2"/>
  <c r="F71" i="2"/>
  <c r="E71" i="2"/>
  <c r="K70" i="2"/>
  <c r="J70" i="2"/>
  <c r="I70" i="2"/>
  <c r="H70" i="2"/>
  <c r="G70" i="2"/>
  <c r="F70" i="2"/>
  <c r="E70" i="2"/>
  <c r="D74" i="2"/>
  <c r="D73" i="2"/>
  <c r="D72" i="2"/>
  <c r="D71" i="2"/>
  <c r="D70" i="2"/>
  <c r="K69" i="2"/>
  <c r="J69" i="2"/>
  <c r="I69" i="2"/>
  <c r="H69" i="2"/>
  <c r="G69" i="2"/>
  <c r="F69" i="2"/>
  <c r="E69" i="2"/>
  <c r="D69" i="2"/>
  <c r="K65" i="2"/>
  <c r="J65" i="2"/>
  <c r="I65" i="2"/>
  <c r="H65" i="2"/>
  <c r="G65" i="2"/>
  <c r="F65" i="2"/>
  <c r="K64" i="2"/>
  <c r="J64" i="2"/>
  <c r="I64" i="2"/>
  <c r="H64" i="2"/>
  <c r="G64" i="2"/>
  <c r="F64" i="2"/>
  <c r="E64" i="2"/>
  <c r="D64" i="2"/>
  <c r="K63" i="2"/>
  <c r="J63" i="2"/>
  <c r="I63" i="2"/>
  <c r="H63" i="2"/>
  <c r="G63" i="2"/>
  <c r="F63" i="2"/>
  <c r="E63" i="2"/>
  <c r="D63" i="2"/>
  <c r="K62" i="2"/>
  <c r="J62" i="2"/>
  <c r="I62" i="2"/>
  <c r="H62" i="2"/>
  <c r="G62" i="2"/>
  <c r="F62" i="2"/>
  <c r="E62" i="2"/>
  <c r="D62" i="2"/>
  <c r="K61" i="2"/>
  <c r="J61" i="2"/>
  <c r="I61" i="2"/>
  <c r="H61" i="2"/>
  <c r="G61" i="2"/>
  <c r="F61" i="2"/>
  <c r="E61" i="2"/>
  <c r="D61" i="2"/>
  <c r="K56" i="2"/>
  <c r="J56" i="2"/>
  <c r="I56" i="2"/>
  <c r="H56" i="2"/>
  <c r="G56" i="2"/>
  <c r="F56" i="2"/>
  <c r="K55" i="2"/>
  <c r="J55" i="2"/>
  <c r="I55" i="2"/>
  <c r="H55" i="2"/>
  <c r="G55" i="2"/>
  <c r="F55" i="2"/>
  <c r="E55" i="2"/>
  <c r="K54" i="2"/>
  <c r="J54" i="2"/>
  <c r="I54" i="2"/>
  <c r="H54" i="2"/>
  <c r="G54" i="2"/>
  <c r="F54" i="2"/>
  <c r="E54" i="2"/>
  <c r="K53" i="2"/>
  <c r="J53" i="2"/>
  <c r="I53" i="2"/>
  <c r="H53" i="2"/>
  <c r="G53" i="2"/>
  <c r="F53" i="2"/>
  <c r="E53" i="2"/>
  <c r="K52" i="2"/>
  <c r="J52" i="2"/>
  <c r="I52" i="2"/>
  <c r="H52" i="2"/>
  <c r="G52" i="2"/>
  <c r="F52" i="2"/>
  <c r="E52" i="2"/>
  <c r="D54" i="2"/>
  <c r="D53" i="2"/>
  <c r="D52" i="2"/>
  <c r="K51" i="2"/>
  <c r="J51" i="2"/>
  <c r="I51" i="2"/>
  <c r="H51" i="2"/>
  <c r="G51" i="2"/>
  <c r="F51" i="2"/>
  <c r="E51" i="2"/>
  <c r="D51" i="2"/>
  <c r="D232" i="2" l="1"/>
  <c r="C232" i="2"/>
  <c r="F147" i="2"/>
  <c r="H232" i="2"/>
  <c r="I232" i="2"/>
  <c r="J232" i="2"/>
  <c r="E232" i="2"/>
  <c r="F232" i="2"/>
  <c r="G232" i="2"/>
  <c r="G147" i="2"/>
  <c r="D162" i="2"/>
  <c r="E147" i="2"/>
  <c r="H147" i="2"/>
  <c r="I147" i="2"/>
  <c r="J147" i="2"/>
  <c r="K147" i="2"/>
  <c r="D147" i="2"/>
  <c r="E120" i="2"/>
  <c r="K98" i="3"/>
  <c r="J98" i="3"/>
  <c r="J34" i="2" s="1"/>
  <c r="I98" i="3"/>
  <c r="I34" i="2" s="1"/>
  <c r="H98" i="3"/>
  <c r="H34" i="2" s="1"/>
  <c r="G98" i="3"/>
  <c r="G34" i="2" s="1"/>
  <c r="F98" i="3"/>
  <c r="F34" i="2" s="1"/>
  <c r="E98" i="3"/>
  <c r="E34" i="2" s="1"/>
  <c r="D98" i="3"/>
  <c r="D34" i="2" s="1"/>
  <c r="K90" i="3"/>
  <c r="J90" i="3"/>
  <c r="J33" i="2" s="1"/>
  <c r="I90" i="3"/>
  <c r="I33" i="2" s="1"/>
  <c r="H90" i="3"/>
  <c r="H33" i="2" s="1"/>
  <c r="G90" i="3"/>
  <c r="G33" i="2" s="1"/>
  <c r="F90" i="3"/>
  <c r="F33" i="2" s="1"/>
  <c r="E90" i="3"/>
  <c r="E33" i="2" s="1"/>
  <c r="D90" i="3"/>
  <c r="D33" i="2" s="1"/>
  <c r="K79" i="3"/>
  <c r="J79" i="3"/>
  <c r="J32" i="2" s="1"/>
  <c r="I79" i="3"/>
  <c r="I32" i="2" s="1"/>
  <c r="H79" i="3"/>
  <c r="H32" i="2" s="1"/>
  <c r="G79" i="3"/>
  <c r="G32" i="2" s="1"/>
  <c r="F79" i="3"/>
  <c r="F32" i="2" s="1"/>
  <c r="E79" i="3"/>
  <c r="E32" i="2" s="1"/>
  <c r="D79" i="3"/>
  <c r="D32" i="2" s="1"/>
  <c r="F37" i="3"/>
  <c r="F28" i="2" s="1"/>
  <c r="K37" i="3"/>
  <c r="K28" i="2" s="1"/>
  <c r="J37" i="3"/>
  <c r="J28" i="2" s="1"/>
  <c r="I37" i="3"/>
  <c r="I28" i="2" s="1"/>
  <c r="H37" i="3"/>
  <c r="H28" i="2" s="1"/>
  <c r="G37" i="3"/>
  <c r="G28" i="2" s="1"/>
  <c r="E37" i="3"/>
  <c r="E28" i="2" s="1"/>
  <c r="D37" i="3"/>
  <c r="D28" i="2" s="1"/>
  <c r="D28" i="3"/>
  <c r="D27" i="2" s="1"/>
  <c r="K28" i="3"/>
  <c r="K27" i="2" s="1"/>
  <c r="J28" i="3"/>
  <c r="J27" i="2" s="1"/>
  <c r="I28" i="3"/>
  <c r="I27" i="2" s="1"/>
  <c r="H28" i="3"/>
  <c r="H27" i="2" s="1"/>
  <c r="G28" i="3"/>
  <c r="G27" i="2" s="1"/>
  <c r="F28" i="3"/>
  <c r="F27" i="2" s="1"/>
  <c r="E28" i="3"/>
  <c r="E27" i="2" s="1"/>
  <c r="K16" i="3"/>
  <c r="K26" i="2" s="1"/>
  <c r="J16" i="3"/>
  <c r="J26" i="2" s="1"/>
  <c r="I16" i="3"/>
  <c r="I26" i="2" s="1"/>
  <c r="H16" i="3"/>
  <c r="H26" i="2" s="1"/>
  <c r="G16" i="3"/>
  <c r="G26" i="2" s="1"/>
  <c r="F16" i="3"/>
  <c r="F26" i="2" s="1"/>
  <c r="E16" i="3"/>
  <c r="E26" i="2" s="1"/>
  <c r="D16" i="3"/>
  <c r="D26" i="2" s="1"/>
  <c r="K32" i="2" l="1"/>
  <c r="L79" i="3"/>
  <c r="K33" i="2"/>
  <c r="L90" i="3"/>
  <c r="K34" i="2"/>
  <c r="K35" i="2" s="1"/>
  <c r="L98" i="3"/>
  <c r="K29" i="2"/>
  <c r="H29" i="2"/>
  <c r="G29" i="2"/>
  <c r="F29" i="2"/>
  <c r="I29" i="2"/>
  <c r="J29" i="2"/>
  <c r="D29" i="2"/>
  <c r="E29" i="2"/>
  <c r="F35" i="2"/>
  <c r="E35" i="2"/>
  <c r="G35" i="2"/>
  <c r="I35" i="2"/>
  <c r="J35" i="2"/>
  <c r="H35" i="2"/>
  <c r="D35" i="2"/>
  <c r="K162" i="2"/>
  <c r="J162" i="2"/>
  <c r="I162" i="2"/>
  <c r="H162" i="2"/>
  <c r="G162" i="2"/>
  <c r="F162" i="2"/>
  <c r="E162" i="2"/>
  <c r="D120" i="2"/>
  <c r="D102" i="2"/>
  <c r="D75" i="2"/>
  <c r="K57" i="2"/>
  <c r="J57" i="2"/>
  <c r="F57" i="2"/>
  <c r="K120" i="2"/>
  <c r="J120" i="2"/>
  <c r="I120" i="2"/>
  <c r="H120" i="2"/>
  <c r="G120" i="2"/>
  <c r="F120" i="2"/>
  <c r="K102" i="2"/>
  <c r="J102" i="2"/>
  <c r="I102" i="2"/>
  <c r="H102" i="2"/>
  <c r="G102" i="2"/>
  <c r="F102" i="2"/>
  <c r="E102" i="2"/>
  <c r="K75" i="2"/>
  <c r="J75" i="2"/>
  <c r="I75" i="2"/>
  <c r="H75" i="2"/>
  <c r="G75" i="2"/>
  <c r="F75" i="2"/>
  <c r="E75" i="2"/>
  <c r="I57" i="2"/>
  <c r="H57" i="2"/>
  <c r="G57" i="2"/>
  <c r="E57" i="2"/>
  <c r="D57" i="2"/>
</calcChain>
</file>

<file path=xl/sharedStrings.xml><?xml version="1.0" encoding="utf-8"?>
<sst xmlns="http://schemas.openxmlformats.org/spreadsheetml/2006/main" count="199" uniqueCount="48">
  <si>
    <t>100G</t>
  </si>
  <si>
    <t>200G</t>
  </si>
  <si>
    <t>800G</t>
  </si>
  <si>
    <t>1.6T</t>
  </si>
  <si>
    <t>Product</t>
  </si>
  <si>
    <t>Data Rate</t>
  </si>
  <si>
    <t>AOC</t>
  </si>
  <si>
    <t>10G</t>
  </si>
  <si>
    <t>25G</t>
  </si>
  <si>
    <t>40G</t>
  </si>
  <si>
    <t xml:space="preserve">400G </t>
  </si>
  <si>
    <t>AOC total</t>
  </si>
  <si>
    <t>Total</t>
  </si>
  <si>
    <t>DACs</t>
  </si>
  <si>
    <t>DAC total</t>
  </si>
  <si>
    <t>AEC</t>
  </si>
  <si>
    <t>AEC total</t>
  </si>
  <si>
    <t xml:space="preserve">800G </t>
  </si>
  <si>
    <t>Revenues ($mn)</t>
  </si>
  <si>
    <t>10G-40G</t>
  </si>
  <si>
    <t>AOCs</t>
  </si>
  <si>
    <t>Units</t>
  </si>
  <si>
    <t>ASP</t>
  </si>
  <si>
    <t>Units/Revenues by type</t>
  </si>
  <si>
    <t>AECs</t>
  </si>
  <si>
    <t>400G TRX</t>
  </si>
  <si>
    <t>800G TRX</t>
  </si>
  <si>
    <t>1.6T TRX</t>
  </si>
  <si>
    <t>400G AOC</t>
  </si>
  <si>
    <t>800G AOC</t>
  </si>
  <si>
    <t>1.6T AOC</t>
  </si>
  <si>
    <t>CPO ports</t>
  </si>
  <si>
    <t>400G</t>
  </si>
  <si>
    <t>LPO</t>
  </si>
  <si>
    <t>800G LPO</t>
  </si>
  <si>
    <t>800G Retimed</t>
  </si>
  <si>
    <t>High speed 
TRX and AOC</t>
  </si>
  <si>
    <t>LPO/CPO data</t>
  </si>
  <si>
    <t>CAGR</t>
  </si>
  <si>
    <t>Additional figures for Executive summary</t>
  </si>
  <si>
    <t>CPO/LPO</t>
  </si>
  <si>
    <t>LPO ports</t>
  </si>
  <si>
    <t>400G, 800G and 1.6T transceivers</t>
  </si>
  <si>
    <t>400G, 800G and 1.6T cable ports</t>
  </si>
  <si>
    <t>TRXs and cables</t>
  </si>
  <si>
    <t>LightCounting High-Speed Cables Forecast</t>
  </si>
  <si>
    <t>Average Selling Price</t>
  </si>
  <si>
    <t>December 2023 - Sample template for illustrative purposes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</si>
</sst>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rgb="FF1F487C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12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7" fillId="0" borderId="0"/>
    <xf numFmtId="9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1"/>
    <xf numFmtId="0" fontId="8" fillId="0" borderId="0" xfId="1" applyFont="1"/>
    <xf numFmtId="165" fontId="9" fillId="0" borderId="2" xfId="5" applyNumberFormat="1" applyFont="1" applyFill="1" applyBorder="1"/>
    <xf numFmtId="165" fontId="9" fillId="0" borderId="1" xfId="5" applyNumberFormat="1" applyFont="1" applyFill="1" applyBorder="1"/>
    <xf numFmtId="165" fontId="10" fillId="0" borderId="1" xfId="5" applyNumberFormat="1" applyFont="1" applyFill="1" applyBorder="1"/>
    <xf numFmtId="166" fontId="10" fillId="0" borderId="1" xfId="5" applyNumberFormat="1" applyFont="1" applyFill="1" applyBorder="1"/>
    <xf numFmtId="164" fontId="5" fillId="0" borderId="1" xfId="2" applyNumberFormat="1" applyFont="1" applyBorder="1"/>
    <xf numFmtId="165" fontId="10" fillId="0" borderId="2" xfId="5" applyNumberFormat="1" applyFont="1" applyFill="1" applyBorder="1"/>
    <xf numFmtId="166" fontId="10" fillId="4" borderId="1" xfId="5" applyNumberFormat="1" applyFont="1" applyFill="1" applyBorder="1"/>
    <xf numFmtId="164" fontId="5" fillId="4" borderId="1" xfId="2" applyNumberFormat="1" applyFont="1" applyFill="1" applyBorder="1"/>
    <xf numFmtId="0" fontId="3" fillId="0" borderId="1" xfId="1" applyBorder="1"/>
    <xf numFmtId="0" fontId="7" fillId="0" borderId="0" xfId="3" applyAlignment="1">
      <alignment horizontal="center" vertical="center"/>
    </xf>
    <xf numFmtId="164" fontId="6" fillId="0" borderId="0" xfId="2" applyNumberFormat="1" applyFont="1"/>
    <xf numFmtId="165" fontId="10" fillId="0" borderId="0" xfId="5" applyNumberFormat="1" applyFont="1" applyFill="1" applyBorder="1"/>
    <xf numFmtId="166" fontId="10" fillId="0" borderId="0" xfId="5" applyNumberFormat="1" applyFont="1" applyFill="1" applyBorder="1"/>
    <xf numFmtId="164" fontId="5" fillId="0" borderId="0" xfId="2" applyNumberFormat="1" applyFont="1"/>
    <xf numFmtId="166" fontId="10" fillId="3" borderId="1" xfId="5" applyNumberFormat="1" applyFont="1" applyFill="1" applyBorder="1"/>
    <xf numFmtId="164" fontId="5" fillId="0" borderId="1" xfId="0" applyNumberFormat="1" applyFont="1" applyBorder="1" applyAlignment="1">
      <alignment horizontal="right"/>
    </xf>
    <xf numFmtId="0" fontId="3" fillId="5" borderId="1" xfId="1" applyFill="1" applyBorder="1"/>
    <xf numFmtId="9" fontId="5" fillId="0" borderId="1" xfId="6" applyFont="1" applyBorder="1"/>
    <xf numFmtId="9" fontId="10" fillId="0" borderId="0" xfId="6" applyFont="1" applyFill="1" applyBorder="1"/>
    <xf numFmtId="0" fontId="1" fillId="0" borderId="1" xfId="1" applyFont="1" applyBorder="1"/>
    <xf numFmtId="0" fontId="2" fillId="0" borderId="0" xfId="1" applyFont="1" applyAlignment="1">
      <alignment horizontal="center" vertical="center"/>
    </xf>
    <xf numFmtId="164" fontId="5" fillId="0" borderId="0" xfId="0" applyNumberFormat="1" applyFont="1" applyAlignment="1">
      <alignment horizontal="right"/>
    </xf>
    <xf numFmtId="164" fontId="5" fillId="0" borderId="1" xfId="7" applyNumberFormat="1" applyFont="1" applyBorder="1"/>
    <xf numFmtId="164" fontId="5" fillId="0" borderId="1" xfId="1" applyNumberFormat="1" applyFont="1" applyBorder="1"/>
    <xf numFmtId="0" fontId="5" fillId="0" borderId="6" xfId="1" applyFont="1" applyBorder="1" applyAlignment="1">
      <alignment wrapText="1"/>
    </xf>
    <xf numFmtId="0" fontId="5" fillId="5" borderId="1" xfId="1" applyFont="1" applyFill="1" applyBorder="1"/>
    <xf numFmtId="165" fontId="5" fillId="0" borderId="1" xfId="8" applyNumberFormat="1" applyFont="1" applyBorder="1"/>
    <xf numFmtId="0" fontId="5" fillId="0" borderId="1" xfId="1" applyFont="1" applyBorder="1"/>
    <xf numFmtId="0" fontId="12" fillId="2" borderId="1" xfId="3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13" fillId="4" borderId="1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5" fillId="5" borderId="5" xfId="1" applyFont="1" applyFill="1" applyBorder="1"/>
    <xf numFmtId="0" fontId="0" fillId="6" borderId="0" xfId="0" applyFill="1"/>
    <xf numFmtId="0" fontId="14" fillId="6" borderId="0" xfId="0" applyFont="1" applyFill="1"/>
    <xf numFmtId="17" fontId="15" fillId="6" borderId="0" xfId="0" applyNumberFormat="1" applyFont="1" applyFill="1" applyProtection="1">
      <protection locked="0"/>
    </xf>
    <xf numFmtId="0" fontId="1" fillId="0" borderId="0" xfId="1" applyFont="1"/>
    <xf numFmtId="165" fontId="5" fillId="0" borderId="0" xfId="8" applyNumberFormat="1" applyFont="1" applyBorder="1"/>
    <xf numFmtId="0" fontId="5" fillId="0" borderId="0" xfId="1" applyFont="1" applyAlignment="1">
      <alignment horizontal="left"/>
    </xf>
    <xf numFmtId="9" fontId="5" fillId="0" borderId="0" xfId="6" applyFont="1" applyAlignment="1">
      <alignment horizontal="left"/>
    </xf>
    <xf numFmtId="0" fontId="5" fillId="2" borderId="2" xfId="1" applyFont="1" applyFill="1" applyBorder="1" applyAlignment="1">
      <alignment horizontal="center" vertical="center"/>
    </xf>
    <xf numFmtId="0" fontId="7" fillId="2" borderId="1" xfId="3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/>
    </xf>
    <xf numFmtId="164" fontId="5" fillId="3" borderId="1" xfId="2" applyNumberFormat="1" applyFont="1" applyFill="1" applyBorder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0" borderId="0" xfId="1" applyFont="1"/>
    <xf numFmtId="0" fontId="7" fillId="2" borderId="2" xfId="3" applyFill="1" applyBorder="1" applyAlignment="1">
      <alignment horizontal="center" vertical="center"/>
    </xf>
    <xf numFmtId="0" fontId="12" fillId="2" borderId="2" xfId="3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/>
    </xf>
    <xf numFmtId="0" fontId="13" fillId="5" borderId="1" xfId="1" applyFont="1" applyFill="1" applyBorder="1" applyAlignment="1">
      <alignment horizontal="center" vertical="center" wrapText="1"/>
    </xf>
    <xf numFmtId="0" fontId="13" fillId="5" borderId="1" xfId="0" applyFont="1" applyFill="1" applyBorder="1"/>
    <xf numFmtId="164" fontId="13" fillId="0" borderId="1" xfId="2" applyNumberFormat="1" applyFont="1" applyBorder="1"/>
    <xf numFmtId="0" fontId="13" fillId="0" borderId="0" xfId="0" applyFont="1"/>
    <xf numFmtId="0" fontId="13" fillId="5" borderId="1" xfId="1" applyFont="1" applyFill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2" xfId="1" applyBorder="1" applyAlignment="1">
      <alignment horizontal="center" vertical="center" wrapText="1"/>
    </xf>
    <xf numFmtId="0" fontId="3" fillId="0" borderId="3" xfId="1" applyBorder="1" applyAlignment="1">
      <alignment horizontal="center" vertical="center" wrapText="1"/>
    </xf>
    <xf numFmtId="0" fontId="3" fillId="0" borderId="4" xfId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</cellXfs>
  <cellStyles count="9">
    <cellStyle name="Comma" xfId="7" builtinId="3"/>
    <cellStyle name="Currency" xfId="8" builtinId="4"/>
    <cellStyle name="Currency 2" xfId="5" xr:uid="{9F4BAAC8-B579-4C88-AF1F-781CBD87A715}"/>
    <cellStyle name="Normal" xfId="0" builtinId="0"/>
    <cellStyle name="Normal 2" xfId="1" xr:uid="{5E44AF5F-78F0-42AC-A16D-86464B1F54BA}"/>
    <cellStyle name="Normal 2 2" xfId="2" xr:uid="{22135F11-CEEC-4D34-A54A-8EE30CB32445}"/>
    <cellStyle name="Normal_LC_OIforecast_BB_USconec" xfId="3" xr:uid="{A1818F03-F2D1-4A10-ACFB-D5BBCF0EB6A7}"/>
    <cellStyle name="Percent" xfId="6" builtinId="5"/>
    <cellStyle name="Percent 2" xfId="4" xr:uid="{3CFE3C4C-01C0-433A-8DEC-8685BFF61B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Summary!$C$51</c:f>
              <c:strCache>
                <c:ptCount val="1"/>
                <c:pt idx="0">
                  <c:v>10G-40G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Summary!$D$50:$K$50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Summary!$D$51:$K$51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7-45C1-BE57-4E2E5404A6FF}"/>
            </c:ext>
          </c:extLst>
        </c:ser>
        <c:ser>
          <c:idx val="1"/>
          <c:order val="1"/>
          <c:tx>
            <c:strRef>
              <c:f>Summary!$C$52</c:f>
              <c:strCache>
                <c:ptCount val="1"/>
                <c:pt idx="0">
                  <c:v>100G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Summary!$D$50:$K$50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Summary!$D$52:$K$52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C7-45C1-BE57-4E2E5404A6FF}"/>
            </c:ext>
          </c:extLst>
        </c:ser>
        <c:ser>
          <c:idx val="2"/>
          <c:order val="2"/>
          <c:tx>
            <c:strRef>
              <c:f>Summary!$C$53</c:f>
              <c:strCache>
                <c:ptCount val="1"/>
                <c:pt idx="0">
                  <c:v>200G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Summary!$D$50:$K$50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Summary!$D$53:$K$53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C7-45C1-BE57-4E2E5404A6FF}"/>
            </c:ext>
          </c:extLst>
        </c:ser>
        <c:ser>
          <c:idx val="3"/>
          <c:order val="3"/>
          <c:tx>
            <c:strRef>
              <c:f>Summary!$C$54</c:f>
              <c:strCache>
                <c:ptCount val="1"/>
                <c:pt idx="0">
                  <c:v>400G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Summary!$D$50:$K$50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Summary!$D$54:$K$54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C7-45C1-BE57-4E2E5404A6FF}"/>
            </c:ext>
          </c:extLst>
        </c:ser>
        <c:ser>
          <c:idx val="4"/>
          <c:order val="4"/>
          <c:tx>
            <c:strRef>
              <c:f>Summary!$C$55</c:f>
              <c:strCache>
                <c:ptCount val="1"/>
                <c:pt idx="0">
                  <c:v>800G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Summary!$D$50:$K$50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Summary!$D$55:$K$55</c:f>
              <c:numCache>
                <c:formatCode>_(* #,##0_);_(* \(#,##0\);_(* "-"??_);_(@_)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C7-45C1-BE57-4E2E5404A6FF}"/>
            </c:ext>
          </c:extLst>
        </c:ser>
        <c:ser>
          <c:idx val="5"/>
          <c:order val="5"/>
          <c:tx>
            <c:strRef>
              <c:f>Summary!$C$56</c:f>
              <c:strCache>
                <c:ptCount val="1"/>
                <c:pt idx="0">
                  <c:v>1.6T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Summary!$D$50:$K$50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Summary!$D$56:$K$56</c:f>
              <c:numCache>
                <c:formatCode>_(* #,##0_);_(* \(#,##0\);_(* "-"??_);_(@_)</c:formatCode>
                <c:ptCount val="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1C7-45C1-BE57-4E2E5404A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8456815"/>
        <c:axId val="686966223"/>
      </c:barChart>
      <c:catAx>
        <c:axId val="528456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6966223"/>
        <c:crosses val="autoZero"/>
        <c:auto val="1"/>
        <c:lblAlgn val="ctr"/>
        <c:lblOffset val="100"/>
        <c:noMultiLvlLbl val="0"/>
      </c:catAx>
      <c:valAx>
        <c:axId val="686966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Summary!$B$50</c:f>
              <c:strCache>
                <c:ptCount val="1"/>
                <c:pt idx="0">
                  <c:v>Units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456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752968000212095"/>
          <c:y val="7.407407407407407E-2"/>
          <c:w val="0.60419968716031713"/>
          <c:h val="7.812554680664916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Summary!$C$26</c:f>
              <c:strCache>
                <c:ptCount val="1"/>
                <c:pt idx="0">
                  <c:v>AOCs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Summary!$D$25:$K$25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Summary!$D$26:$K$26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A-41F1-BB00-D47474CF5558}"/>
            </c:ext>
          </c:extLst>
        </c:ser>
        <c:ser>
          <c:idx val="1"/>
          <c:order val="1"/>
          <c:tx>
            <c:strRef>
              <c:f>Summary!$C$27</c:f>
              <c:strCache>
                <c:ptCount val="1"/>
                <c:pt idx="0">
                  <c:v>DACs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Summary!$D$25:$K$25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Summary!$D$27:$K$27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7A-41F1-BB00-D47474CF5558}"/>
            </c:ext>
          </c:extLst>
        </c:ser>
        <c:ser>
          <c:idx val="2"/>
          <c:order val="2"/>
          <c:tx>
            <c:strRef>
              <c:f>Summary!$C$28</c:f>
              <c:strCache>
                <c:ptCount val="1"/>
                <c:pt idx="0">
                  <c:v>AECs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Summary!$D$25:$K$25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Summary!$D$28:$K$28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7A-41F1-BB00-D47474CF5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357728"/>
        <c:axId val="321664672"/>
      </c:barChart>
      <c:catAx>
        <c:axId val="14035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664672"/>
        <c:crosses val="autoZero"/>
        <c:auto val="1"/>
        <c:lblAlgn val="ctr"/>
        <c:lblOffset val="100"/>
        <c:noMultiLvlLbl val="0"/>
      </c:catAx>
      <c:valAx>
        <c:axId val="32166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Summary!$B$26</c:f>
              <c:strCache>
                <c:ptCount val="1"/>
                <c:pt idx="0">
                  <c:v>Units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35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9070056867891512"/>
          <c:y val="6.9444444444444448E-2"/>
          <c:w val="0.25193219597550304"/>
          <c:h val="7.812554680664918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Summary!$C$32</c:f>
              <c:strCache>
                <c:ptCount val="1"/>
                <c:pt idx="0">
                  <c:v>AOCs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Summary!$D$31:$K$31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Summary!$D$32:$K$32</c:f>
              <c:numCache>
                <c:formatCode>_("$"* #,##0_);_("$"* \(#,##0\);_("$"*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6-4D63-B1F2-61C9B4158BEA}"/>
            </c:ext>
          </c:extLst>
        </c:ser>
        <c:ser>
          <c:idx val="1"/>
          <c:order val="1"/>
          <c:tx>
            <c:strRef>
              <c:f>Summary!$C$33</c:f>
              <c:strCache>
                <c:ptCount val="1"/>
                <c:pt idx="0">
                  <c:v>DACs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Summary!$D$31:$K$31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Summary!$D$33:$K$33</c:f>
              <c:numCache>
                <c:formatCode>_("$"* #,##0_);_("$"* \(#,##0\);_("$"*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D6-4D63-B1F2-61C9B4158BEA}"/>
            </c:ext>
          </c:extLst>
        </c:ser>
        <c:ser>
          <c:idx val="2"/>
          <c:order val="2"/>
          <c:tx>
            <c:strRef>
              <c:f>Summary!$C$34</c:f>
              <c:strCache>
                <c:ptCount val="1"/>
                <c:pt idx="0">
                  <c:v>AECs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Summary!$D$31:$K$31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Summary!$D$34:$K$34</c:f>
              <c:numCache>
                <c:formatCode>_("$"* #,##0_);_("$"* \(#,##0\);_("$"*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D6-4D63-B1F2-61C9B4158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0957392"/>
        <c:axId val="9850752"/>
      </c:barChart>
      <c:catAx>
        <c:axId val="188095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50752"/>
        <c:crosses val="autoZero"/>
        <c:auto val="1"/>
        <c:lblAlgn val="ctr"/>
        <c:lblOffset val="100"/>
        <c:noMultiLvlLbl val="0"/>
      </c:catAx>
      <c:valAx>
        <c:axId val="985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Summary!$B$31</c:f>
              <c:strCache>
                <c:ptCount val="1"/>
                <c:pt idx="0">
                  <c:v>Revenues ($mn)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095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514501312335959"/>
          <c:y val="6.9444444444444448E-2"/>
          <c:w val="0.25193219597550304"/>
          <c:h val="7.627172027225410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Summary!$B$183</c:f>
              <c:strCache>
                <c:ptCount val="1"/>
                <c:pt idx="0">
                  <c:v>400G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Summary!$E$182:$J$182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Summary!$E$183:$J$183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9-4B97-B18C-366D49041A62}"/>
            </c:ext>
          </c:extLst>
        </c:ser>
        <c:ser>
          <c:idx val="1"/>
          <c:order val="1"/>
          <c:tx>
            <c:strRef>
              <c:f>Summary!$B$184</c:f>
              <c:strCache>
                <c:ptCount val="1"/>
                <c:pt idx="0">
                  <c:v>800G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Summary!$E$182:$J$182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Summary!$E$184:$J$184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79-4B97-B18C-366D49041A62}"/>
            </c:ext>
          </c:extLst>
        </c:ser>
        <c:ser>
          <c:idx val="2"/>
          <c:order val="2"/>
          <c:tx>
            <c:strRef>
              <c:f>Summary!$B$185</c:f>
              <c:strCache>
                <c:ptCount val="1"/>
                <c:pt idx="0">
                  <c:v>1.6T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Summary!$E$182:$J$182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Summary!$E$185:$J$185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79-4B97-B18C-366D4904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5530303"/>
        <c:axId val="767501824"/>
      </c:barChart>
      <c:catAx>
        <c:axId val="114553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7501824"/>
        <c:crosses val="autoZero"/>
        <c:auto val="1"/>
        <c:lblAlgn val="ctr"/>
        <c:lblOffset val="100"/>
        <c:noMultiLvlLbl val="0"/>
      </c:catAx>
      <c:valAx>
        <c:axId val="76750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Summary!$B$182</c:f>
              <c:strCache>
                <c:ptCount val="1"/>
                <c:pt idx="0">
                  <c:v>CPO ports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5530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41867891513561"/>
          <c:y val="5.5555555555555552E-2"/>
          <c:w val="0.28051531058617674"/>
          <c:h val="7.812554680664918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Summary!$B$189</c:f>
              <c:strCache>
                <c:ptCount val="1"/>
                <c:pt idx="0">
                  <c:v>800G LPO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Summary!$C$188:$J$188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Summary!$C$189:$J$189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06-4E02-8F0D-F15DA186ADE0}"/>
            </c:ext>
          </c:extLst>
        </c:ser>
        <c:ser>
          <c:idx val="1"/>
          <c:order val="1"/>
          <c:tx>
            <c:strRef>
              <c:f>Summary!$B$190</c:f>
              <c:strCache>
                <c:ptCount val="1"/>
                <c:pt idx="0">
                  <c:v>800G Retimed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Summary!$C$188:$J$188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Summary!$C$190:$J$190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06-4E02-8F0D-F15DA186A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5563423"/>
        <c:axId val="1381076447"/>
      </c:barChart>
      <c:catAx>
        <c:axId val="114556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076447"/>
        <c:crosses val="autoZero"/>
        <c:auto val="1"/>
        <c:lblAlgn val="ctr"/>
        <c:lblOffset val="100"/>
        <c:noMultiLvlLbl val="0"/>
      </c:catAx>
      <c:valAx>
        <c:axId val="1381076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556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755008748906388"/>
          <c:y val="6.9444444444444448E-2"/>
          <c:w val="0.35934426946631665"/>
          <c:h val="7.812554680664918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$x Billion</a:t>
            </a:r>
            <a:r>
              <a:rPr lang="en-US" baseline="0"/>
              <a:t> in </a:t>
            </a:r>
            <a:r>
              <a:rPr lang="en-US"/>
              <a:t>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539088253881497"/>
          <c:y val="0.3059722222222222"/>
          <c:w val="0.50340512750439814"/>
          <c:h val="0.537198527267424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A7-43E3-ABC9-B4ACDF7CA7E8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A7-43E3-ABC9-B4ACDF7CA7E8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3A7-43E3-ABC9-B4ACDF7CA7E8}"/>
              </c:ext>
            </c:extLst>
          </c:dPt>
          <c:cat>
            <c:strRef>
              <c:f>Summary!$C$32:$C$34</c:f>
              <c:strCache>
                <c:ptCount val="3"/>
                <c:pt idx="0">
                  <c:v>AOCs</c:v>
                </c:pt>
                <c:pt idx="1">
                  <c:v>DACs</c:v>
                </c:pt>
                <c:pt idx="2">
                  <c:v>AECs</c:v>
                </c:pt>
              </c:strCache>
            </c:strRef>
          </c:cat>
          <c:val>
            <c:numRef>
              <c:f>Summary!$F$32:$F$34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05-2842-8AD4-EE8B7AD21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879481442260066"/>
          <c:y val="0.23668926800816564"/>
          <c:w val="0.22155354330708663"/>
          <c:h val="0.573495917177019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$x Billion</a:t>
            </a:r>
            <a:r>
              <a:rPr lang="en-US" baseline="0"/>
              <a:t> in </a:t>
            </a:r>
            <a:r>
              <a:rPr lang="en-US"/>
              <a:t>2028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C7D-1848-B036-23B355C8FDD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C7D-1848-B036-23B355C8FDD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C7D-1848-B036-23B355C8FDDD}"/>
              </c:ext>
            </c:extLst>
          </c:dPt>
          <c:cat>
            <c:strRef>
              <c:f>Summary!$C$32:$C$34</c:f>
              <c:strCache>
                <c:ptCount val="3"/>
                <c:pt idx="0">
                  <c:v>AOCs</c:v>
                </c:pt>
                <c:pt idx="1">
                  <c:v>DACs</c:v>
                </c:pt>
                <c:pt idx="2">
                  <c:v>AECs</c:v>
                </c:pt>
              </c:strCache>
            </c:strRef>
          </c:cat>
          <c:val>
            <c:numRef>
              <c:f>Summary!$K$32:$K$34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7D-1848-B036-23B355C8F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532747360068364"/>
          <c:y val="4.8245614035087717E-2"/>
          <c:w val="0.778513223637743"/>
          <c:h val="0.80864501312335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Summary!$B$211</c:f>
              <c:strCache>
                <c:ptCount val="1"/>
                <c:pt idx="0">
                  <c:v>CPO ports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Summary!$F$210:$J$210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Summary!$F$211:$J$211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8-8041-AE81-BC8D6F0AD064}"/>
            </c:ext>
          </c:extLst>
        </c:ser>
        <c:ser>
          <c:idx val="1"/>
          <c:order val="1"/>
          <c:tx>
            <c:strRef>
              <c:f>Summary!$B$212</c:f>
              <c:strCache>
                <c:ptCount val="1"/>
                <c:pt idx="0">
                  <c:v>LPO ports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Summary!$F$210:$J$210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Summary!$F$212:$J$212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8-8041-AE81-BC8D6F0AD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3307904"/>
        <c:axId val="29986159"/>
      </c:barChart>
      <c:catAx>
        <c:axId val="155330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86159"/>
        <c:crosses val="autoZero"/>
        <c:auto val="1"/>
        <c:lblAlgn val="ctr"/>
        <c:lblOffset val="100"/>
        <c:noMultiLvlLbl val="0"/>
      </c:catAx>
      <c:valAx>
        <c:axId val="29986159"/>
        <c:scaling>
          <c:orientation val="minMax"/>
          <c:max val="5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Ports (units)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307904"/>
        <c:crosses val="autoZero"/>
        <c:crossBetween val="between"/>
        <c:majorUnit val="100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186701246172997"/>
          <c:y val="9.2652990744577945E-2"/>
          <c:w val="0.37978990141095625"/>
          <c:h val="8.46301284707832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9844706911636"/>
          <c:y val="4.8245614035087717E-2"/>
          <c:w val="0.77285608048993881"/>
          <c:h val="0.83179316127150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Summary!$B$231</c:f>
              <c:strCache>
                <c:ptCount val="1"/>
                <c:pt idx="0">
                  <c:v>400G, 800G and 1.6T transceivers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Summary!$C$210:$J$210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Summary!$C$231:$J$231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5-7345-A982-05A05979BDAB}"/>
            </c:ext>
          </c:extLst>
        </c:ser>
        <c:ser>
          <c:idx val="1"/>
          <c:order val="1"/>
          <c:tx>
            <c:strRef>
              <c:f>Summary!$B$232</c:f>
              <c:strCache>
                <c:ptCount val="1"/>
                <c:pt idx="0">
                  <c:v>400G, 800G and 1.6T cable ports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Summary!$C$210:$J$210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Summary!$C$232:$J$232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45-7345-A982-05A05979B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3307904"/>
        <c:axId val="29986159"/>
      </c:barChart>
      <c:catAx>
        <c:axId val="155330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86159"/>
        <c:crosses val="autoZero"/>
        <c:auto val="1"/>
        <c:lblAlgn val="ctr"/>
        <c:lblOffset val="100"/>
        <c:noMultiLvlLbl val="0"/>
      </c:catAx>
      <c:valAx>
        <c:axId val="29986159"/>
        <c:scaling>
          <c:orientation val="minMax"/>
          <c:max val="5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Ports (units)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307904"/>
        <c:crosses val="autoZero"/>
        <c:crossBetween val="between"/>
        <c:majorUnit val="1000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97796886642364"/>
          <c:y val="9.2477690288713915E-2"/>
          <c:w val="0.40599099858853605"/>
          <c:h val="0.27322661969885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x million cables in </a:t>
            </a:r>
            <a:r>
              <a:rPr lang="en-US"/>
              <a:t>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539088253881497"/>
          <c:y val="0.3059722222222222"/>
          <c:w val="0.50340512750439814"/>
          <c:h val="0.537198527267424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13-4D43-AAAD-21DC97F9A819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13-4D43-AAAD-21DC97F9A819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13-4D43-AAAD-21DC97F9A819}"/>
              </c:ext>
            </c:extLst>
          </c:dPt>
          <c:cat>
            <c:strRef>
              <c:f>Summary!$C$26:$C$28</c:f>
              <c:strCache>
                <c:ptCount val="3"/>
                <c:pt idx="0">
                  <c:v>AOCs</c:v>
                </c:pt>
                <c:pt idx="1">
                  <c:v>DACs</c:v>
                </c:pt>
                <c:pt idx="2">
                  <c:v>AECs</c:v>
                </c:pt>
              </c:strCache>
            </c:strRef>
          </c:cat>
          <c:val>
            <c:numRef>
              <c:f>Summary!$F$26:$F$28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13-4D43-AAAD-21DC97F9A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879481442260066"/>
          <c:y val="0.23668926800816564"/>
          <c:w val="0.21639123893632403"/>
          <c:h val="0.573495917177019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x million cables in </a:t>
            </a:r>
            <a:r>
              <a:rPr lang="en-US"/>
              <a:t>2028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F1D-9849-AC56-7B8EFB6D6D1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F1D-9849-AC56-7B8EFB6D6D1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F1D-9849-AC56-7B8EFB6D6D1D}"/>
              </c:ext>
            </c:extLst>
          </c:dPt>
          <c:cat>
            <c:strRef>
              <c:f>Summary!$C$26:$C$28</c:f>
              <c:strCache>
                <c:ptCount val="3"/>
                <c:pt idx="0">
                  <c:v>AOCs</c:v>
                </c:pt>
                <c:pt idx="1">
                  <c:v>DACs</c:v>
                </c:pt>
                <c:pt idx="2">
                  <c:v>AECs</c:v>
                </c:pt>
              </c:strCache>
            </c:strRef>
          </c:cat>
          <c:val>
            <c:numRef>
              <c:f>Summary!$K$26:$K$28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1D-9849-AC56-7B8EFB6D6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Summary!$C$61</c:f>
              <c:strCache>
                <c:ptCount val="1"/>
                <c:pt idx="0">
                  <c:v>100G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Summary!$D$60:$K$60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Summary!$D$61:$K$61</c:f>
              <c:numCache>
                <c:formatCode>_("$"* #,##0_);_("$"* \(#,##0\);_("$"*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D3-4A60-9AE9-678FC42E4F09}"/>
            </c:ext>
          </c:extLst>
        </c:ser>
        <c:ser>
          <c:idx val="2"/>
          <c:order val="1"/>
          <c:tx>
            <c:strRef>
              <c:f>Summary!$C$62</c:f>
              <c:strCache>
                <c:ptCount val="1"/>
                <c:pt idx="0">
                  <c:v>200G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Summary!$D$60:$K$60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Summary!$D$62:$K$62</c:f>
              <c:numCache>
                <c:formatCode>_("$"* #,##0_);_("$"* \(#,##0\);_("$"*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D3-4A60-9AE9-678FC42E4F09}"/>
            </c:ext>
          </c:extLst>
        </c:ser>
        <c:ser>
          <c:idx val="3"/>
          <c:order val="2"/>
          <c:tx>
            <c:strRef>
              <c:f>Summary!$C$63</c:f>
              <c:strCache>
                <c:ptCount val="1"/>
                <c:pt idx="0">
                  <c:v>400G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Summary!$D$60:$K$60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Summary!$D$63:$K$63</c:f>
              <c:numCache>
                <c:formatCode>_("$"* #,##0_);_("$"* \(#,##0\);_("$"*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D3-4A60-9AE9-678FC42E4F09}"/>
            </c:ext>
          </c:extLst>
        </c:ser>
        <c:ser>
          <c:idx val="4"/>
          <c:order val="3"/>
          <c:tx>
            <c:strRef>
              <c:f>Summary!$C$64</c:f>
              <c:strCache>
                <c:ptCount val="1"/>
                <c:pt idx="0">
                  <c:v>800G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Summary!$D$60:$K$60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Summary!$D$64:$K$64</c:f>
              <c:numCache>
                <c:formatCode>_("$"* #,##0_);_("$"* \(#,##0\);_("$"*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D3-4A60-9AE9-678FC42E4F09}"/>
            </c:ext>
          </c:extLst>
        </c:ser>
        <c:ser>
          <c:idx val="5"/>
          <c:order val="4"/>
          <c:tx>
            <c:strRef>
              <c:f>Summary!$C$65</c:f>
              <c:strCache>
                <c:ptCount val="1"/>
                <c:pt idx="0">
                  <c:v>1.6T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Summary!$D$60:$K$60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Summary!$D$65:$K$65</c:f>
              <c:numCache>
                <c:formatCode>_("$"* #,##0_);_("$"* \(#,##0\);_("$"* "-"??_);_(@_)</c:formatCode>
                <c:ptCount val="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D3-4A60-9AE9-678FC42E4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475055"/>
        <c:axId val="558213375"/>
      </c:lineChart>
      <c:catAx>
        <c:axId val="528475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213375"/>
        <c:crosses val="autoZero"/>
        <c:auto val="1"/>
        <c:lblAlgn val="ctr"/>
        <c:lblOffset val="100"/>
        <c:noMultiLvlLbl val="0"/>
      </c:catAx>
      <c:valAx>
        <c:axId val="558213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Summary!$B$60</c:f>
              <c:strCache>
                <c:ptCount val="1"/>
                <c:pt idx="0">
                  <c:v>ASP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475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922497812773404"/>
          <c:y val="4.6296296296296294E-2"/>
          <c:w val="0.40438932633420821"/>
          <c:h val="0.3020844269466316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Summary!$C$69</c:f>
              <c:strCache>
                <c:ptCount val="1"/>
                <c:pt idx="0">
                  <c:v>10G-40G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Summary!$D$68:$K$68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Summary!$D$69:$K$69</c:f>
              <c:numCache>
                <c:formatCode>_("$"* #,##0.0_);_("$"* \(#,##0.0\);_("$"*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F-4418-BF5C-333B05B76ED2}"/>
            </c:ext>
          </c:extLst>
        </c:ser>
        <c:ser>
          <c:idx val="1"/>
          <c:order val="1"/>
          <c:tx>
            <c:strRef>
              <c:f>Summary!$C$70</c:f>
              <c:strCache>
                <c:ptCount val="1"/>
                <c:pt idx="0">
                  <c:v>100G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Summary!$D$68:$K$68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Summary!$D$70:$K$70</c:f>
              <c:numCache>
                <c:formatCode>_("$"* #,##0.0_);_("$"* \(#,##0.0\);_("$"*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FF-4418-BF5C-333B05B76ED2}"/>
            </c:ext>
          </c:extLst>
        </c:ser>
        <c:ser>
          <c:idx val="2"/>
          <c:order val="2"/>
          <c:tx>
            <c:strRef>
              <c:f>Summary!$C$71</c:f>
              <c:strCache>
                <c:ptCount val="1"/>
                <c:pt idx="0">
                  <c:v>200G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Summary!$D$68:$K$68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Summary!$D$71:$K$71</c:f>
              <c:numCache>
                <c:formatCode>_("$"* #,##0.0_);_("$"* \(#,##0.0\);_("$"*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FF-4418-BF5C-333B05B76ED2}"/>
            </c:ext>
          </c:extLst>
        </c:ser>
        <c:ser>
          <c:idx val="3"/>
          <c:order val="3"/>
          <c:tx>
            <c:strRef>
              <c:f>Summary!$C$72</c:f>
              <c:strCache>
                <c:ptCount val="1"/>
                <c:pt idx="0">
                  <c:v>400G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Summary!$D$68:$K$68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Summary!$D$72:$K$72</c:f>
              <c:numCache>
                <c:formatCode>_("$"* #,##0.0_);_("$"* \(#,##0.0\);_("$"*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FF-4418-BF5C-333B05B76ED2}"/>
            </c:ext>
          </c:extLst>
        </c:ser>
        <c:ser>
          <c:idx val="4"/>
          <c:order val="4"/>
          <c:tx>
            <c:strRef>
              <c:f>Summary!$C$73</c:f>
              <c:strCache>
                <c:ptCount val="1"/>
                <c:pt idx="0">
                  <c:v>800G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Summary!$D$68:$K$68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Summary!$D$73:$K$73</c:f>
              <c:numCache>
                <c:formatCode>_("$"* #,##0.0_);_("$"* \(#,##0.0\);_("$"*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FF-4418-BF5C-333B05B76ED2}"/>
            </c:ext>
          </c:extLst>
        </c:ser>
        <c:ser>
          <c:idx val="5"/>
          <c:order val="5"/>
          <c:tx>
            <c:strRef>
              <c:f>Summary!$C$74</c:f>
              <c:strCache>
                <c:ptCount val="1"/>
                <c:pt idx="0">
                  <c:v>1.6T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Summary!$D$68:$K$68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Summary!$D$74:$K$74</c:f>
              <c:numCache>
                <c:formatCode>_("$"* #,##0.0_);_("$"* \(#,##0.0\);_("$"*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FF-4418-BF5C-333B05B76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8481295"/>
        <c:axId val="801834111"/>
      </c:barChart>
      <c:catAx>
        <c:axId val="528481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834111"/>
        <c:crosses val="autoZero"/>
        <c:auto val="1"/>
        <c:lblAlgn val="ctr"/>
        <c:lblOffset val="100"/>
        <c:noMultiLvlLbl val="0"/>
      </c:catAx>
      <c:valAx>
        <c:axId val="801834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Summary!$B$68</c:f>
              <c:strCache>
                <c:ptCount val="1"/>
                <c:pt idx="0">
                  <c:v>Revenues ($mn)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_);_(&quot;$&quot;* \(#,##0.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481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8540053520204841"/>
          <c:y val="7.407407407407407E-2"/>
          <c:w val="0.62986439195100608"/>
          <c:h val="7.812554680664918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Summary!$C$96</c:f>
              <c:strCache>
                <c:ptCount val="1"/>
                <c:pt idx="0">
                  <c:v>10G-40G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Summary!$D$95:$K$95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Summary!$D$96:$K$96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AE-4393-9838-8FF2123A00A0}"/>
            </c:ext>
          </c:extLst>
        </c:ser>
        <c:ser>
          <c:idx val="1"/>
          <c:order val="1"/>
          <c:tx>
            <c:strRef>
              <c:f>Summary!$C$97</c:f>
              <c:strCache>
                <c:ptCount val="1"/>
                <c:pt idx="0">
                  <c:v>100G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Summary!$D$95:$K$95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Summary!$D$97:$K$97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AE-4393-9838-8FF2123A00A0}"/>
            </c:ext>
          </c:extLst>
        </c:ser>
        <c:ser>
          <c:idx val="2"/>
          <c:order val="2"/>
          <c:tx>
            <c:strRef>
              <c:f>Summary!$C$98</c:f>
              <c:strCache>
                <c:ptCount val="1"/>
                <c:pt idx="0">
                  <c:v>200G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Summary!$D$95:$K$95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Summary!$D$98:$K$98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AE-4393-9838-8FF2123A00A0}"/>
            </c:ext>
          </c:extLst>
        </c:ser>
        <c:ser>
          <c:idx val="3"/>
          <c:order val="3"/>
          <c:tx>
            <c:strRef>
              <c:f>Summary!$C$99</c:f>
              <c:strCache>
                <c:ptCount val="1"/>
                <c:pt idx="0">
                  <c:v>400G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Summary!$D$95:$K$95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Summary!$D$99:$K$99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AE-4393-9838-8FF2123A00A0}"/>
            </c:ext>
          </c:extLst>
        </c:ser>
        <c:ser>
          <c:idx val="4"/>
          <c:order val="4"/>
          <c:tx>
            <c:strRef>
              <c:f>Summary!$C$100</c:f>
              <c:strCache>
                <c:ptCount val="1"/>
                <c:pt idx="0">
                  <c:v>800G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Summary!$D$95:$K$95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Summary!$D$100:$K$100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AE-4393-9838-8FF2123A00A0}"/>
            </c:ext>
          </c:extLst>
        </c:ser>
        <c:ser>
          <c:idx val="5"/>
          <c:order val="5"/>
          <c:tx>
            <c:strRef>
              <c:f>Summary!$C$101</c:f>
              <c:strCache>
                <c:ptCount val="1"/>
                <c:pt idx="0">
                  <c:v>1.6T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Summary!$D$95:$K$95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Summary!$D$101:$K$101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AE-4393-9838-8FF2123A0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8481775"/>
        <c:axId val="526721887"/>
      </c:barChart>
      <c:catAx>
        <c:axId val="528481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21887"/>
        <c:crosses val="autoZero"/>
        <c:auto val="1"/>
        <c:lblAlgn val="ctr"/>
        <c:lblOffset val="100"/>
        <c:noMultiLvlLbl val="0"/>
      </c:catAx>
      <c:valAx>
        <c:axId val="526721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Summary!$B$95</c:f>
              <c:strCache>
                <c:ptCount val="1"/>
                <c:pt idx="0">
                  <c:v>Units</c:v>
                </c:pt>
              </c:strCache>
            </c:strRef>
          </c:tx>
          <c:layout>
            <c:manualLayout>
              <c:xMode val="edge"/>
              <c:yMode val="edge"/>
              <c:x val="2.2222222222222223E-2"/>
              <c:y val="0.408742344706911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481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734842519685036"/>
          <c:y val="6.9444444444444448E-2"/>
          <c:w val="0.62308092738407694"/>
          <c:h val="7.812554680664918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Summary!$C$106</c:f>
              <c:strCache>
                <c:ptCount val="1"/>
                <c:pt idx="0">
                  <c:v>100G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Summary!$D$105:$K$105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Summary!$D$106:$K$106</c:f>
              <c:numCache>
                <c:formatCode>_("$"* #,##0_);_("$"* \(#,##0\);_("$"*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0A-440D-80C5-7C4710B0AAEE}"/>
            </c:ext>
          </c:extLst>
        </c:ser>
        <c:ser>
          <c:idx val="2"/>
          <c:order val="1"/>
          <c:tx>
            <c:strRef>
              <c:f>Summary!$C$107</c:f>
              <c:strCache>
                <c:ptCount val="1"/>
                <c:pt idx="0">
                  <c:v>200G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Summary!$D$105:$K$105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Summary!$D$107:$K$107</c:f>
              <c:numCache>
                <c:formatCode>_("$"* #,##0_);_("$"* \(#,##0\);_("$"*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0A-440D-80C5-7C4710B0AAEE}"/>
            </c:ext>
          </c:extLst>
        </c:ser>
        <c:ser>
          <c:idx val="3"/>
          <c:order val="2"/>
          <c:tx>
            <c:strRef>
              <c:f>Summary!$C$108</c:f>
              <c:strCache>
                <c:ptCount val="1"/>
                <c:pt idx="0">
                  <c:v>400G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Summary!$D$105:$K$105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Summary!$D$108:$K$108</c:f>
              <c:numCache>
                <c:formatCode>_("$"* #,##0_);_("$"* \(#,##0\);_("$"*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0A-440D-80C5-7C4710B0AAEE}"/>
            </c:ext>
          </c:extLst>
        </c:ser>
        <c:ser>
          <c:idx val="4"/>
          <c:order val="3"/>
          <c:tx>
            <c:strRef>
              <c:f>Summary!$C$109</c:f>
              <c:strCache>
                <c:ptCount val="1"/>
                <c:pt idx="0">
                  <c:v>800G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Summary!$D$105:$K$105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Summary!$D$109:$K$109</c:f>
              <c:numCache>
                <c:formatCode>_("$"* #,##0_);_("$"* \(#,##0\);_("$"*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0A-440D-80C5-7C4710B0AAEE}"/>
            </c:ext>
          </c:extLst>
        </c:ser>
        <c:ser>
          <c:idx val="5"/>
          <c:order val="4"/>
          <c:tx>
            <c:strRef>
              <c:f>Summary!$C$110</c:f>
              <c:strCache>
                <c:ptCount val="1"/>
                <c:pt idx="0">
                  <c:v>1.6T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Summary!$D$105:$K$105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Summary!$D$110:$K$110</c:f>
              <c:numCache>
                <c:formatCode>_("$"* #,##0_);_("$"* \(#,##0\);_("$"* "-"??_);_(@_)</c:formatCode>
                <c:ptCount val="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70A-440D-80C5-7C4710B0A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496655"/>
        <c:axId val="801873295"/>
      </c:lineChart>
      <c:catAx>
        <c:axId val="528496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873295"/>
        <c:crosses val="autoZero"/>
        <c:auto val="1"/>
        <c:lblAlgn val="ctr"/>
        <c:lblOffset val="100"/>
        <c:noMultiLvlLbl val="0"/>
      </c:catAx>
      <c:valAx>
        <c:axId val="801873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Summary!$B$105</c:f>
              <c:strCache>
                <c:ptCount val="1"/>
                <c:pt idx="0">
                  <c:v>ASP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496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702072137083569"/>
          <c:y val="5.5349751748534286E-2"/>
          <c:w val="0.30572657670334996"/>
          <c:h val="0.2608980148861095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Summary!$C$114</c:f>
              <c:strCache>
                <c:ptCount val="1"/>
                <c:pt idx="0">
                  <c:v>10G-40G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Summary!$D$113:$K$113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Summary!$D$114:$K$114</c:f>
              <c:numCache>
                <c:formatCode>_("$"* #,##0.0_);_("$"* \(#,##0.0\);_("$"*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8-4900-A5B7-55E792154EA2}"/>
            </c:ext>
          </c:extLst>
        </c:ser>
        <c:ser>
          <c:idx val="1"/>
          <c:order val="1"/>
          <c:tx>
            <c:strRef>
              <c:f>Summary!$C$115</c:f>
              <c:strCache>
                <c:ptCount val="1"/>
                <c:pt idx="0">
                  <c:v>100G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Summary!$D$113:$K$113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Summary!$D$115:$K$115</c:f>
              <c:numCache>
                <c:formatCode>_("$"* #,##0.0_);_("$"* \(#,##0.0\);_("$"*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B8-4900-A5B7-55E792154EA2}"/>
            </c:ext>
          </c:extLst>
        </c:ser>
        <c:ser>
          <c:idx val="2"/>
          <c:order val="2"/>
          <c:tx>
            <c:strRef>
              <c:f>Summary!$C$116</c:f>
              <c:strCache>
                <c:ptCount val="1"/>
                <c:pt idx="0">
                  <c:v>200G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Summary!$D$113:$K$113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Summary!$D$116:$K$116</c:f>
              <c:numCache>
                <c:formatCode>_("$"* #,##0.0_);_("$"* \(#,##0.0\);_("$"*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B8-4900-A5B7-55E792154EA2}"/>
            </c:ext>
          </c:extLst>
        </c:ser>
        <c:ser>
          <c:idx val="3"/>
          <c:order val="3"/>
          <c:tx>
            <c:strRef>
              <c:f>Summary!$C$117</c:f>
              <c:strCache>
                <c:ptCount val="1"/>
                <c:pt idx="0">
                  <c:v>400G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Summary!$D$113:$K$113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Summary!$D$117:$K$117</c:f>
              <c:numCache>
                <c:formatCode>_("$"* #,##0.0_);_("$"* \(#,##0.0\);_("$"*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B8-4900-A5B7-55E792154EA2}"/>
            </c:ext>
          </c:extLst>
        </c:ser>
        <c:ser>
          <c:idx val="4"/>
          <c:order val="4"/>
          <c:tx>
            <c:strRef>
              <c:f>Summary!$C$118</c:f>
              <c:strCache>
                <c:ptCount val="1"/>
                <c:pt idx="0">
                  <c:v>800G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Summary!$D$113:$K$113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Summary!$D$118:$K$118</c:f>
              <c:numCache>
                <c:formatCode>_("$"* #,##0.0_);_("$"* \(#,##0.0\);_("$"*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B8-4900-A5B7-55E792154EA2}"/>
            </c:ext>
          </c:extLst>
        </c:ser>
        <c:ser>
          <c:idx val="5"/>
          <c:order val="5"/>
          <c:tx>
            <c:strRef>
              <c:f>Summary!$C$119</c:f>
              <c:strCache>
                <c:ptCount val="1"/>
                <c:pt idx="0">
                  <c:v>1.6T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Summary!$D$113:$K$113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Summary!$D$119:$K$119</c:f>
              <c:numCache>
                <c:formatCode>_("$"* #,##0.0_);_("$"* \(#,##0.0\);_("$"*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B8-4900-A5B7-55E792154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8479375"/>
        <c:axId val="801848495"/>
      </c:barChart>
      <c:catAx>
        <c:axId val="528479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848495"/>
        <c:crosses val="autoZero"/>
        <c:auto val="1"/>
        <c:lblAlgn val="ctr"/>
        <c:lblOffset val="100"/>
        <c:noMultiLvlLbl val="0"/>
      </c:catAx>
      <c:valAx>
        <c:axId val="801848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Summary!$B$113</c:f>
              <c:strCache>
                <c:ptCount val="1"/>
                <c:pt idx="0">
                  <c:v>Revenues ($mn)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_);_(&quot;$&quot;* \(#,##0.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479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679286964129483"/>
          <c:y val="6.9444444444444448E-2"/>
          <c:w val="0.62308092738407694"/>
          <c:h val="7.812554680664916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Summary!$C$150</c:f>
              <c:strCache>
                <c:ptCount val="1"/>
                <c:pt idx="0">
                  <c:v>100G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Summary!$D$149:$K$149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Summary!$D$150:$K$150</c:f>
              <c:numCache>
                <c:formatCode>_("$"* #,##0_);_("$"* \(#,##0\);_("$"*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E5-4983-BB39-3037CD8DA623}"/>
            </c:ext>
          </c:extLst>
        </c:ser>
        <c:ser>
          <c:idx val="2"/>
          <c:order val="1"/>
          <c:tx>
            <c:strRef>
              <c:f>Summary!$C$151</c:f>
              <c:strCache>
                <c:ptCount val="1"/>
                <c:pt idx="0">
                  <c:v>200G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Summary!$D$149:$K$149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Summary!$D$151:$K$151</c:f>
              <c:numCache>
                <c:formatCode>_("$"* #,##0_);_("$"* \(#,##0\);_("$"* "-"??_);_(@_)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E5-4983-BB39-3037CD8DA623}"/>
            </c:ext>
          </c:extLst>
        </c:ser>
        <c:ser>
          <c:idx val="3"/>
          <c:order val="2"/>
          <c:tx>
            <c:strRef>
              <c:f>Summary!$C$152</c:f>
              <c:strCache>
                <c:ptCount val="1"/>
                <c:pt idx="0">
                  <c:v>400G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Summary!$D$149:$K$149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Summary!$D$152:$K$152</c:f>
              <c:numCache>
                <c:formatCode>_("$"* #,##0_);_("$"* \(#,##0\);_("$"* "-"??_);_(@_)</c:formatCode>
                <c:ptCount val="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E5-4983-BB39-3037CD8DA623}"/>
            </c:ext>
          </c:extLst>
        </c:ser>
        <c:ser>
          <c:idx val="4"/>
          <c:order val="3"/>
          <c:tx>
            <c:strRef>
              <c:f>Summary!$C$153</c:f>
              <c:strCache>
                <c:ptCount val="1"/>
                <c:pt idx="0">
                  <c:v>800G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Summary!$D$149:$K$149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Summary!$D$153:$K$153</c:f>
              <c:numCache>
                <c:formatCode>_("$"* #,##0_);_("$"* \(#,##0\);_("$"* "-"??_);_(@_)</c:formatCode>
                <c:ptCount val="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E5-4983-BB39-3037CD8DA623}"/>
            </c:ext>
          </c:extLst>
        </c:ser>
        <c:ser>
          <c:idx val="5"/>
          <c:order val="4"/>
          <c:tx>
            <c:strRef>
              <c:f>Summary!$C$154</c:f>
              <c:strCache>
                <c:ptCount val="1"/>
                <c:pt idx="0">
                  <c:v>1.6T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Summary!$D$149:$K$149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Summary!$D$154:$K$154</c:f>
              <c:numCache>
                <c:formatCode>_("$"* #,##0_);_("$"* \(#,##0\);_("$"* "-"??_);_(@_)</c:formatCode>
                <c:ptCount val="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AC-482D-A938-A5E36DAE3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83519"/>
        <c:axId val="447942623"/>
      </c:lineChart>
      <c:catAx>
        <c:axId val="186183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942623"/>
        <c:crosses val="autoZero"/>
        <c:auto val="1"/>
        <c:lblAlgn val="ctr"/>
        <c:lblOffset val="100"/>
        <c:noMultiLvlLbl val="0"/>
      </c:catAx>
      <c:valAx>
        <c:axId val="447942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Summary!$B$149</c:f>
              <c:strCache>
                <c:ptCount val="1"/>
                <c:pt idx="0">
                  <c:v>ASP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183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8291644794400699"/>
          <c:y val="6.0185185185185182E-2"/>
          <c:w val="0.71750021872265979"/>
          <c:h val="7.812554680664918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Summary!$C$157</c:f>
              <c:strCache>
                <c:ptCount val="1"/>
                <c:pt idx="0">
                  <c:v>100G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Summary!$D$156:$K$156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Summary!$D$157:$K$157</c:f>
              <c:numCache>
                <c:formatCode>_("$"* #,##0.0_);_("$"* \(#,##0.0\);_("$"*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03-491B-B9AD-9E91190B7F34}"/>
            </c:ext>
          </c:extLst>
        </c:ser>
        <c:ser>
          <c:idx val="2"/>
          <c:order val="1"/>
          <c:tx>
            <c:strRef>
              <c:f>Summary!$C$158</c:f>
              <c:strCache>
                <c:ptCount val="1"/>
                <c:pt idx="0">
                  <c:v>200G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Summary!$D$156:$K$156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Summary!$D$158:$K$158</c:f>
              <c:numCache>
                <c:formatCode>_("$"* #,##0.0_);_("$"* \(#,##0.0\);_("$"*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03-491B-B9AD-9E91190B7F34}"/>
            </c:ext>
          </c:extLst>
        </c:ser>
        <c:ser>
          <c:idx val="3"/>
          <c:order val="2"/>
          <c:tx>
            <c:strRef>
              <c:f>Summary!$C$159</c:f>
              <c:strCache>
                <c:ptCount val="1"/>
                <c:pt idx="0">
                  <c:v>400G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Summary!$D$156:$K$156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Summary!$D$159:$K$159</c:f>
              <c:numCache>
                <c:formatCode>_("$"* #,##0.0_);_("$"* \(#,##0.0\);_("$"*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03-491B-B9AD-9E91190B7F34}"/>
            </c:ext>
          </c:extLst>
        </c:ser>
        <c:ser>
          <c:idx val="4"/>
          <c:order val="3"/>
          <c:tx>
            <c:strRef>
              <c:f>Summary!$C$160</c:f>
              <c:strCache>
                <c:ptCount val="1"/>
                <c:pt idx="0">
                  <c:v>800G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Summary!$D$156:$K$156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Summary!$D$160:$K$160</c:f>
              <c:numCache>
                <c:formatCode>_("$"* #,##0.0_);_("$"* \(#,##0.0\);_("$"*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03-491B-B9AD-9E91190B7F34}"/>
            </c:ext>
          </c:extLst>
        </c:ser>
        <c:ser>
          <c:idx val="5"/>
          <c:order val="4"/>
          <c:tx>
            <c:strRef>
              <c:f>Summary!$C$161</c:f>
              <c:strCache>
                <c:ptCount val="1"/>
                <c:pt idx="0">
                  <c:v>1.6T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Summary!$D$156:$K$156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Summary!$D$161:$K$161</c:f>
              <c:numCache>
                <c:formatCode>_("$"* #,##0.0_);_("$"* \(#,##0.0\);_("$"*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5-48DD-89B6-61E925B9E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200799"/>
        <c:axId val="447952047"/>
      </c:barChart>
      <c:catAx>
        <c:axId val="186200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952047"/>
        <c:crosses val="autoZero"/>
        <c:auto val="1"/>
        <c:lblAlgn val="ctr"/>
        <c:lblOffset val="100"/>
        <c:noMultiLvlLbl val="0"/>
      </c:catAx>
      <c:valAx>
        <c:axId val="447952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Summary!$B$156</c:f>
              <c:strCache>
                <c:ptCount val="1"/>
                <c:pt idx="0">
                  <c:v>Revenues ($mn)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_);_(&quot;$&quot;* \(#,##0.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200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5886198600174976"/>
          <c:y val="5.5555555555555552E-2"/>
          <c:w val="0.48227580927384078"/>
          <c:h val="7.812554680664918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Summary!$C$142</c:f>
              <c:strCache>
                <c:ptCount val="1"/>
                <c:pt idx="0">
                  <c:v>100G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Summary!$D$141:$K$141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Summary!$D$142:$K$142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A-49E8-A542-47EE7B663D8E}"/>
            </c:ext>
          </c:extLst>
        </c:ser>
        <c:ser>
          <c:idx val="2"/>
          <c:order val="1"/>
          <c:tx>
            <c:strRef>
              <c:f>Summary!$C$143</c:f>
              <c:strCache>
                <c:ptCount val="1"/>
                <c:pt idx="0">
                  <c:v>200G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Summary!$D$141:$K$141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Summary!$D$143:$K$143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7A-49E8-A542-47EE7B663D8E}"/>
            </c:ext>
          </c:extLst>
        </c:ser>
        <c:ser>
          <c:idx val="3"/>
          <c:order val="2"/>
          <c:tx>
            <c:strRef>
              <c:f>Summary!$C$144</c:f>
              <c:strCache>
                <c:ptCount val="1"/>
                <c:pt idx="0">
                  <c:v>400G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Summary!$D$141:$K$141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Summary!$D$144:$K$144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A-49E8-A542-47EE7B663D8E}"/>
            </c:ext>
          </c:extLst>
        </c:ser>
        <c:ser>
          <c:idx val="4"/>
          <c:order val="3"/>
          <c:tx>
            <c:strRef>
              <c:f>Summary!$C$145</c:f>
              <c:strCache>
                <c:ptCount val="1"/>
                <c:pt idx="0">
                  <c:v>800G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Summary!$D$141:$K$141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Summary!$D$145:$K$145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7A-49E8-A542-47EE7B663D8E}"/>
            </c:ext>
          </c:extLst>
        </c:ser>
        <c:ser>
          <c:idx val="5"/>
          <c:order val="4"/>
          <c:tx>
            <c:strRef>
              <c:f>Summary!$C$146</c:f>
              <c:strCache>
                <c:ptCount val="1"/>
                <c:pt idx="0">
                  <c:v>1.6T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Summary!$D$141:$K$141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Summary!$D$146:$K$146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7A-49E8-A542-47EE7B663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3796832"/>
        <c:axId val="299576240"/>
      </c:barChart>
      <c:catAx>
        <c:axId val="43379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576240"/>
        <c:crosses val="autoZero"/>
        <c:auto val="1"/>
        <c:lblAlgn val="ctr"/>
        <c:lblOffset val="100"/>
        <c:noMultiLvlLbl val="0"/>
      </c:catAx>
      <c:valAx>
        <c:axId val="29957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Summary!$B$141</c:f>
              <c:strCache>
                <c:ptCount val="1"/>
                <c:pt idx="0">
                  <c:v>Units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79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6719531933508311"/>
          <c:y val="5.5555555555555552E-2"/>
          <c:w val="0.48227580927384078"/>
          <c:h val="7.812554680664918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image" Target="../media/image1.jp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385763</xdr:colOff>
      <xdr:row>38</xdr:row>
      <xdr:rowOff>14287</xdr:rowOff>
    </xdr:from>
    <xdr:to>
      <xdr:col>5</xdr:col>
      <xdr:colOff>721043</xdr:colOff>
      <xdr:row>48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F23E47F-A8CF-F9A6-D1C5-8F1A3A6660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168274</xdr:colOff>
      <xdr:row>38</xdr:row>
      <xdr:rowOff>19050</xdr:rowOff>
    </xdr:from>
    <xdr:to>
      <xdr:col>11</xdr:col>
      <xdr:colOff>137794</xdr:colOff>
      <xdr:row>48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3213D7-8EA6-7886-DD1E-CC482F646B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374966</xdr:colOff>
      <xdr:row>38</xdr:row>
      <xdr:rowOff>4762</xdr:rowOff>
    </xdr:from>
    <xdr:to>
      <xdr:col>18</xdr:col>
      <xdr:colOff>298766</xdr:colOff>
      <xdr:row>48</xdr:row>
      <xdr:rowOff>80962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ADBCE71-4612-A1C0-7C66-259E0810D8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385763</xdr:colOff>
      <xdr:row>79</xdr:row>
      <xdr:rowOff>9524</xdr:rowOff>
    </xdr:from>
    <xdr:to>
      <xdr:col>5</xdr:col>
      <xdr:colOff>736283</xdr:colOff>
      <xdr:row>92</xdr:row>
      <xdr:rowOff>177164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DE8C62B-939F-AF7D-D465-F2DACCF070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168274</xdr:colOff>
      <xdr:row>79</xdr:row>
      <xdr:rowOff>34924</xdr:rowOff>
    </xdr:from>
    <xdr:to>
      <xdr:col>11</xdr:col>
      <xdr:colOff>137794</xdr:colOff>
      <xdr:row>93</xdr:row>
      <xdr:rowOff>4444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2EC07FF-3F0D-AF2E-245A-921D4A5D61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11</xdr:col>
      <xdr:colOff>374966</xdr:colOff>
      <xdr:row>79</xdr:row>
      <xdr:rowOff>19049</xdr:rowOff>
    </xdr:from>
    <xdr:to>
      <xdr:col>18</xdr:col>
      <xdr:colOff>314006</xdr:colOff>
      <xdr:row>92</xdr:row>
      <xdr:rowOff>186689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E994A0B-ACB5-A53B-5956-1ECE44F83C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168274</xdr:colOff>
      <xdr:row>123</xdr:row>
      <xdr:rowOff>180975</xdr:rowOff>
    </xdr:from>
    <xdr:to>
      <xdr:col>11</xdr:col>
      <xdr:colOff>137794</xdr:colOff>
      <xdr:row>137</xdr:row>
      <xdr:rowOff>150495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5C23D56-F4C2-BD12-0028-582164D6B6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11</xdr:col>
      <xdr:colOff>374966</xdr:colOff>
      <xdr:row>123</xdr:row>
      <xdr:rowOff>177800</xdr:rowOff>
    </xdr:from>
    <xdr:to>
      <xdr:col>18</xdr:col>
      <xdr:colOff>314006</xdr:colOff>
      <xdr:row>137</xdr:row>
      <xdr:rowOff>147320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AEA0EFD-F1AE-2A2C-5D4C-204E98F2D0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385763</xdr:colOff>
      <xdr:row>124</xdr:row>
      <xdr:rowOff>11112</xdr:rowOff>
    </xdr:from>
    <xdr:to>
      <xdr:col>5</xdr:col>
      <xdr:colOff>721043</xdr:colOff>
      <xdr:row>137</xdr:row>
      <xdr:rowOff>178752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80F4146-E0C1-CFE7-B03D-53046F2B47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385763</xdr:colOff>
      <xdr:row>7</xdr:row>
      <xdr:rowOff>28574</xdr:rowOff>
    </xdr:from>
    <xdr:to>
      <xdr:col>5</xdr:col>
      <xdr:colOff>728663</xdr:colOff>
      <xdr:row>21</xdr:row>
      <xdr:rowOff>5714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3A0B805-DF6E-C60C-7D8B-A68071FF0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168274</xdr:colOff>
      <xdr:row>7</xdr:row>
      <xdr:rowOff>6351</xdr:rowOff>
    </xdr:from>
    <xdr:to>
      <xdr:col>11</xdr:col>
      <xdr:colOff>137794</xdr:colOff>
      <xdr:row>20</xdr:row>
      <xdr:rowOff>173991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C25CB7E-A0E4-4D89-3CCA-2C1F142504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385763</xdr:colOff>
      <xdr:row>165</xdr:row>
      <xdr:rowOff>31749</xdr:rowOff>
    </xdr:from>
    <xdr:to>
      <xdr:col>5</xdr:col>
      <xdr:colOff>736283</xdr:colOff>
      <xdr:row>179</xdr:row>
      <xdr:rowOff>1269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973B3B45-514A-AE0C-9F98-57EF2F71D6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168274</xdr:colOff>
      <xdr:row>165</xdr:row>
      <xdr:rowOff>71436</xdr:rowOff>
    </xdr:from>
    <xdr:to>
      <xdr:col>11</xdr:col>
      <xdr:colOff>137794</xdr:colOff>
      <xdr:row>179</xdr:row>
      <xdr:rowOff>40956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66C315FD-6348-ADE5-86CF-797D4641A3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11</xdr:col>
      <xdr:colOff>730250</xdr:colOff>
      <xdr:row>7</xdr:row>
      <xdr:rowOff>38100</xdr:rowOff>
    </xdr:from>
    <xdr:to>
      <xdr:col>15</xdr:col>
      <xdr:colOff>584200</xdr:colOff>
      <xdr:row>20</xdr:row>
      <xdr:rowOff>139700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2C2B4A67-66ED-B3AA-4868-67841155C7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15</xdr:col>
      <xdr:colOff>546100</xdr:colOff>
      <xdr:row>7</xdr:row>
      <xdr:rowOff>38100</xdr:rowOff>
    </xdr:from>
    <xdr:to>
      <xdr:col>20</xdr:col>
      <xdr:colOff>16510</xdr:colOff>
      <xdr:row>20</xdr:row>
      <xdr:rowOff>139700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9A8BAEAB-8591-3D43-BDCC-6D3F81AC7D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385763</xdr:colOff>
      <xdr:row>194</xdr:row>
      <xdr:rowOff>0</xdr:rowOff>
    </xdr:from>
    <xdr:to>
      <xdr:col>5</xdr:col>
      <xdr:colOff>736283</xdr:colOff>
      <xdr:row>207</xdr:row>
      <xdr:rowOff>167640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C07F2581-E4C6-8BC8-DD0D-78071A326A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385763</xdr:colOff>
      <xdr:row>214</xdr:row>
      <xdr:rowOff>0</xdr:rowOff>
    </xdr:from>
    <xdr:to>
      <xdr:col>5</xdr:col>
      <xdr:colOff>721043</xdr:colOff>
      <xdr:row>227</xdr:row>
      <xdr:rowOff>99060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FA16F253-238A-1243-B14B-141EEA37AE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11</xdr:col>
      <xdr:colOff>730250</xdr:colOff>
      <xdr:row>22</xdr:row>
      <xdr:rowOff>25400</xdr:rowOff>
    </xdr:from>
    <xdr:to>
      <xdr:col>15</xdr:col>
      <xdr:colOff>584200</xdr:colOff>
      <xdr:row>35</xdr:row>
      <xdr:rowOff>127000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B1CDA61B-ABC2-E544-A1F9-50B957AAA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15</xdr:col>
      <xdr:colOff>546100</xdr:colOff>
      <xdr:row>22</xdr:row>
      <xdr:rowOff>25400</xdr:rowOff>
    </xdr:from>
    <xdr:to>
      <xdr:col>19</xdr:col>
      <xdr:colOff>590550</xdr:colOff>
      <xdr:row>35</xdr:row>
      <xdr:rowOff>127000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593FDF81-C2B9-EF42-A1F8-2D0E803314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6</xdr:col>
      <xdr:colOff>304801</xdr:colOff>
      <xdr:row>0</xdr:row>
      <xdr:rowOff>53340</xdr:rowOff>
    </xdr:from>
    <xdr:to>
      <xdr:col>8</xdr:col>
      <xdr:colOff>866104</xdr:colOff>
      <xdr:row>3</xdr:row>
      <xdr:rowOff>99060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8B5BC176-4945-403D-FE35-71BC3AEE4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1641" y="53340"/>
          <a:ext cx="2481543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487680</xdr:colOff>
      <xdr:row>0</xdr:row>
      <xdr:rowOff>53339</xdr:rowOff>
    </xdr:from>
    <xdr:to>
      <xdr:col>9</xdr:col>
      <xdr:colOff>568922</xdr:colOff>
      <xdr:row>3</xdr:row>
      <xdr:rowOff>99059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BFAC8D-1915-4BAD-9F56-A1339299D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3520" y="53339"/>
          <a:ext cx="2481542" cy="6400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586740</xdr:colOff>
      <xdr:row>0</xdr:row>
      <xdr:rowOff>76200</xdr:rowOff>
    </xdr:from>
    <xdr:to>
      <xdr:col>9</xdr:col>
      <xdr:colOff>667982</xdr:colOff>
      <xdr:row>3</xdr:row>
      <xdr:rowOff>121920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A8DF6D-E244-47C3-AC5A-945F066E7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7240" y="76200"/>
          <a:ext cx="2481542" cy="6400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/LightCounting%20Dropbox/Optical/New%20forecast%20model/New%20Forecast%20Model%20v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 Forecast Model v22"/>
      <sheetName val="Plo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7231A-1694-483F-9950-E1675C7A84E5}">
  <dimension ref="B1:M232"/>
  <sheetViews>
    <sheetView showGridLines="0" tabSelected="1" zoomScaleNormal="100" workbookViewId="0"/>
  </sheetViews>
  <sheetFormatPr defaultColWidth="9.109375" defaultRowHeight="15.6" x14ac:dyDescent="0.3"/>
  <cols>
    <col min="1" max="1" width="6.33203125" style="1" customWidth="1"/>
    <col min="2" max="2" width="19.6640625" style="1" customWidth="1"/>
    <col min="3" max="3" width="10.33203125" style="1" customWidth="1"/>
    <col min="4" max="4" width="12.44140625" style="1" customWidth="1"/>
    <col min="5" max="5" width="13" style="1" bestFit="1" customWidth="1"/>
    <col min="6" max="10" width="14" style="1" bestFit="1" customWidth="1"/>
    <col min="11" max="11" width="11.109375" style="1" bestFit="1" customWidth="1"/>
    <col min="12" max="13" width="11" style="1" bestFit="1" customWidth="1"/>
    <col min="14" max="16384" width="9.109375" style="1"/>
  </cols>
  <sheetData>
    <row r="1" spans="2:2" x14ac:dyDescent="0.3">
      <c r="B1" s="40"/>
    </row>
    <row r="2" spans="2:2" x14ac:dyDescent="0.3">
      <c r="B2" s="41" t="s">
        <v>45</v>
      </c>
    </row>
    <row r="3" spans="2:2" x14ac:dyDescent="0.3">
      <c r="B3" s="42" t="s">
        <v>47</v>
      </c>
    </row>
    <row r="6" spans="2:2" ht="21" customHeight="1" x14ac:dyDescent="0.4">
      <c r="B6" s="2" t="s">
        <v>23</v>
      </c>
    </row>
    <row r="7" spans="2:2" ht="15.6" customHeight="1" x14ac:dyDescent="0.3"/>
    <row r="8" spans="2:2" ht="15.6" customHeight="1" x14ac:dyDescent="0.3"/>
    <row r="9" spans="2:2" ht="15.6" customHeight="1" x14ac:dyDescent="0.3"/>
    <row r="10" spans="2:2" ht="15.6" customHeight="1" x14ac:dyDescent="0.3"/>
    <row r="11" spans="2:2" ht="15.6" customHeight="1" x14ac:dyDescent="0.3"/>
    <row r="12" spans="2:2" ht="15.6" customHeight="1" x14ac:dyDescent="0.3"/>
    <row r="13" spans="2:2" ht="15.6" customHeight="1" x14ac:dyDescent="0.3"/>
    <row r="14" spans="2:2" ht="15.6" customHeight="1" x14ac:dyDescent="0.3"/>
    <row r="15" spans="2:2" ht="15.6" customHeight="1" x14ac:dyDescent="0.3"/>
    <row r="16" spans="2:2" ht="15.6" customHeight="1" x14ac:dyDescent="0.3"/>
    <row r="17" spans="2:13" ht="15.6" customHeight="1" x14ac:dyDescent="0.3"/>
    <row r="18" spans="2:13" ht="15.6" customHeight="1" x14ac:dyDescent="0.3"/>
    <row r="19" spans="2:13" ht="15.6" customHeight="1" x14ac:dyDescent="0.3"/>
    <row r="20" spans="2:13" ht="15.6" customHeight="1" x14ac:dyDescent="0.3"/>
    <row r="21" spans="2:13" ht="15.6" customHeight="1" x14ac:dyDescent="0.3"/>
    <row r="22" spans="2:13" ht="15.6" customHeight="1" x14ac:dyDescent="0.3"/>
    <row r="23" spans="2:13" ht="15.6" customHeight="1" x14ac:dyDescent="0.3"/>
    <row r="24" spans="2:13" ht="15.6" customHeight="1" x14ac:dyDescent="0.3"/>
    <row r="25" spans="2:13" ht="15.6" customHeight="1" x14ac:dyDescent="0.3">
      <c r="C25" s="30"/>
      <c r="D25" s="31">
        <v>2021</v>
      </c>
      <c r="E25" s="31">
        <v>2022</v>
      </c>
      <c r="F25" s="31">
        <v>2023</v>
      </c>
      <c r="G25" s="31">
        <v>2024</v>
      </c>
      <c r="H25" s="31">
        <v>2025</v>
      </c>
      <c r="I25" s="31">
        <v>2026</v>
      </c>
      <c r="J25" s="31">
        <v>2027</v>
      </c>
      <c r="K25" s="31">
        <v>2028</v>
      </c>
      <c r="L25" s="12"/>
      <c r="M25" s="12"/>
    </row>
    <row r="26" spans="2:13" ht="15.6" customHeight="1" x14ac:dyDescent="0.3">
      <c r="B26" s="1" t="s">
        <v>21</v>
      </c>
      <c r="C26" s="30" t="s">
        <v>20</v>
      </c>
      <c r="D26" s="7">
        <f>'Cables data'!D16</f>
        <v>0</v>
      </c>
      <c r="E26" s="7">
        <f>'Cables data'!E16</f>
        <v>0</v>
      </c>
      <c r="F26" s="7">
        <f>'Cables data'!F16</f>
        <v>0</v>
      </c>
      <c r="G26" s="7">
        <f>'Cables data'!G16</f>
        <v>0</v>
      </c>
      <c r="H26" s="7">
        <f>'Cables data'!H16</f>
        <v>0</v>
      </c>
      <c r="I26" s="7">
        <f>'Cables data'!I16</f>
        <v>0</v>
      </c>
      <c r="J26" s="7">
        <f>'Cables data'!J16</f>
        <v>0</v>
      </c>
      <c r="K26" s="7">
        <f>'Cables data'!K16</f>
        <v>0</v>
      </c>
      <c r="L26" s="13"/>
      <c r="M26" s="13"/>
    </row>
    <row r="27" spans="2:13" ht="15.6" customHeight="1" x14ac:dyDescent="0.3">
      <c r="C27" s="30" t="s">
        <v>13</v>
      </c>
      <c r="D27" s="7">
        <f>'Cables data'!D28</f>
        <v>0</v>
      </c>
      <c r="E27" s="7">
        <f>'Cables data'!E28</f>
        <v>0</v>
      </c>
      <c r="F27" s="7">
        <f>'Cables data'!F28</f>
        <v>0</v>
      </c>
      <c r="G27" s="7">
        <f>'Cables data'!G28</f>
        <v>0</v>
      </c>
      <c r="H27" s="7">
        <f>'Cables data'!H28</f>
        <v>0</v>
      </c>
      <c r="I27" s="7">
        <f>'Cables data'!I28</f>
        <v>0</v>
      </c>
      <c r="J27" s="7">
        <f>'Cables data'!J28</f>
        <v>0</v>
      </c>
      <c r="K27" s="7">
        <f>'Cables data'!K28</f>
        <v>0</v>
      </c>
      <c r="L27" s="13"/>
      <c r="M27" s="13"/>
    </row>
    <row r="28" spans="2:13" ht="15.6" customHeight="1" x14ac:dyDescent="0.3">
      <c r="C28" s="30" t="s">
        <v>24</v>
      </c>
      <c r="D28" s="7">
        <f>'Cables data'!D37</f>
        <v>0</v>
      </c>
      <c r="E28" s="7">
        <f>'Cables data'!E37</f>
        <v>0</v>
      </c>
      <c r="F28" s="7">
        <f>'Cables data'!F37</f>
        <v>0</v>
      </c>
      <c r="G28" s="7">
        <f>'Cables data'!G37</f>
        <v>0</v>
      </c>
      <c r="H28" s="7">
        <f>'Cables data'!H37</f>
        <v>0</v>
      </c>
      <c r="I28" s="7">
        <f>'Cables data'!I37</f>
        <v>0</v>
      </c>
      <c r="J28" s="7">
        <f>'Cables data'!J37</f>
        <v>0</v>
      </c>
      <c r="K28" s="7">
        <f>'Cables data'!K37</f>
        <v>0</v>
      </c>
      <c r="L28" s="13"/>
      <c r="M28" s="13"/>
    </row>
    <row r="29" spans="2:13" ht="15.6" customHeight="1" x14ac:dyDescent="0.3">
      <c r="C29" s="30" t="s">
        <v>12</v>
      </c>
      <c r="D29" s="7">
        <f>SUM(D26:D28)</f>
        <v>0</v>
      </c>
      <c r="E29" s="7">
        <f t="shared" ref="E29:K29" si="0">SUM(E26:E28)</f>
        <v>0</v>
      </c>
      <c r="F29" s="7">
        <f t="shared" si="0"/>
        <v>0</v>
      </c>
      <c r="G29" s="7">
        <f t="shared" si="0"/>
        <v>0</v>
      </c>
      <c r="H29" s="7">
        <f t="shared" si="0"/>
        <v>0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13"/>
      <c r="M29" s="13"/>
    </row>
    <row r="30" spans="2:13" ht="15.6" customHeight="1" x14ac:dyDescent="0.3"/>
    <row r="31" spans="2:13" ht="15.6" customHeight="1" x14ac:dyDescent="0.3">
      <c r="B31" s="1" t="s">
        <v>18</v>
      </c>
      <c r="C31" s="11"/>
      <c r="D31" s="31">
        <v>2021</v>
      </c>
      <c r="E31" s="31">
        <v>2022</v>
      </c>
      <c r="F31" s="31">
        <v>2023</v>
      </c>
      <c r="G31" s="31">
        <v>2024</v>
      </c>
      <c r="H31" s="31">
        <v>2025</v>
      </c>
      <c r="I31" s="31">
        <v>2026</v>
      </c>
      <c r="J31" s="31">
        <v>2027</v>
      </c>
      <c r="K31" s="31">
        <v>2028</v>
      </c>
      <c r="L31" s="12"/>
      <c r="M31" s="12"/>
    </row>
    <row r="32" spans="2:13" ht="15.6" customHeight="1" x14ac:dyDescent="0.3">
      <c r="C32" s="22" t="s">
        <v>20</v>
      </c>
      <c r="D32" s="29">
        <f>'Cables data'!D79</f>
        <v>0</v>
      </c>
      <c r="E32" s="29">
        <f>'Cables data'!E79</f>
        <v>0</v>
      </c>
      <c r="F32" s="29">
        <f>'Cables data'!F79</f>
        <v>0</v>
      </c>
      <c r="G32" s="29">
        <f>'Cables data'!G79</f>
        <v>0</v>
      </c>
      <c r="H32" s="29">
        <f>'Cables data'!H79</f>
        <v>0</v>
      </c>
      <c r="I32" s="29">
        <f>'Cables data'!I79</f>
        <v>0</v>
      </c>
      <c r="J32" s="29">
        <f>'Cables data'!J79</f>
        <v>0</v>
      </c>
      <c r="K32" s="29">
        <f>'Cables data'!K79</f>
        <v>0</v>
      </c>
      <c r="L32" s="13"/>
      <c r="M32" s="13"/>
    </row>
    <row r="33" spans="2:13" ht="15.6" customHeight="1" x14ac:dyDescent="0.3">
      <c r="C33" s="22" t="s">
        <v>13</v>
      </c>
      <c r="D33" s="29">
        <f>'Cables data'!D90</f>
        <v>0</v>
      </c>
      <c r="E33" s="29">
        <f>'Cables data'!E90</f>
        <v>0</v>
      </c>
      <c r="F33" s="29">
        <f>'Cables data'!F90</f>
        <v>0</v>
      </c>
      <c r="G33" s="29">
        <f>'Cables data'!G90</f>
        <v>0</v>
      </c>
      <c r="H33" s="29">
        <f>'Cables data'!H90</f>
        <v>0</v>
      </c>
      <c r="I33" s="29">
        <f>'Cables data'!I90</f>
        <v>0</v>
      </c>
      <c r="J33" s="29">
        <f>'Cables data'!J90</f>
        <v>0</v>
      </c>
      <c r="K33" s="29">
        <f>'Cables data'!K90</f>
        <v>0</v>
      </c>
      <c r="L33" s="13"/>
      <c r="M33" s="13"/>
    </row>
    <row r="34" spans="2:13" ht="15.6" customHeight="1" x14ac:dyDescent="0.3">
      <c r="C34" s="22" t="s">
        <v>24</v>
      </c>
      <c r="D34" s="29">
        <f>'Cables data'!D98</f>
        <v>0</v>
      </c>
      <c r="E34" s="29">
        <f>'Cables data'!E98</f>
        <v>0</v>
      </c>
      <c r="F34" s="29">
        <f>'Cables data'!F98</f>
        <v>0</v>
      </c>
      <c r="G34" s="29">
        <f>'Cables data'!G98</f>
        <v>0</v>
      </c>
      <c r="H34" s="29">
        <f>'Cables data'!H98</f>
        <v>0</v>
      </c>
      <c r="I34" s="29">
        <f>'Cables data'!I98</f>
        <v>0</v>
      </c>
      <c r="J34" s="29">
        <f>'Cables data'!J98</f>
        <v>0</v>
      </c>
      <c r="K34" s="29">
        <f>'Cables data'!K98</f>
        <v>0</v>
      </c>
      <c r="L34" s="13"/>
      <c r="M34" s="13"/>
    </row>
    <row r="35" spans="2:13" ht="15.6" customHeight="1" x14ac:dyDescent="0.3">
      <c r="C35" s="22" t="s">
        <v>12</v>
      </c>
      <c r="D35" s="29">
        <f>SUM(D32:D34)</f>
        <v>0</v>
      </c>
      <c r="E35" s="29">
        <f t="shared" ref="E35:K35" si="1">SUM(E32:E34)</f>
        <v>0</v>
      </c>
      <c r="F35" s="29">
        <f t="shared" si="1"/>
        <v>0</v>
      </c>
      <c r="G35" s="29">
        <f t="shared" si="1"/>
        <v>0</v>
      </c>
      <c r="H35" s="29">
        <f t="shared" si="1"/>
        <v>0</v>
      </c>
      <c r="I35" s="29">
        <f t="shared" si="1"/>
        <v>0</v>
      </c>
      <c r="J35" s="29">
        <f t="shared" si="1"/>
        <v>0</v>
      </c>
      <c r="K35" s="29">
        <f t="shared" si="1"/>
        <v>0</v>
      </c>
    </row>
    <row r="36" spans="2:13" ht="15.6" customHeight="1" x14ac:dyDescent="0.3">
      <c r="C36" s="43"/>
      <c r="D36" s="44"/>
      <c r="E36" s="44"/>
      <c r="F36" s="44"/>
      <c r="G36" s="44"/>
      <c r="H36" s="44"/>
      <c r="I36" s="44"/>
      <c r="J36" s="44"/>
      <c r="K36" s="44"/>
    </row>
    <row r="37" spans="2:13" ht="21" customHeight="1" x14ac:dyDescent="0.4">
      <c r="B37" s="2" t="s">
        <v>20</v>
      </c>
    </row>
    <row r="38" spans="2:13" ht="21" x14ac:dyDescent="0.4">
      <c r="B38" s="2"/>
    </row>
    <row r="39" spans="2:13" ht="21" x14ac:dyDescent="0.4">
      <c r="B39" s="2"/>
    </row>
    <row r="40" spans="2:13" ht="21" x14ac:dyDescent="0.4">
      <c r="B40" s="2"/>
    </row>
    <row r="41" spans="2:13" ht="21" x14ac:dyDescent="0.4">
      <c r="B41" s="2"/>
    </row>
    <row r="42" spans="2:13" ht="21" x14ac:dyDescent="0.4">
      <c r="B42" s="2"/>
    </row>
    <row r="43" spans="2:13" ht="21" x14ac:dyDescent="0.4">
      <c r="B43" s="2"/>
    </row>
    <row r="44" spans="2:13" ht="21" x14ac:dyDescent="0.4">
      <c r="B44" s="2"/>
    </row>
    <row r="45" spans="2:13" ht="21" x14ac:dyDescent="0.4">
      <c r="B45" s="2"/>
    </row>
    <row r="46" spans="2:13" ht="21" x14ac:dyDescent="0.4">
      <c r="B46" s="2"/>
    </row>
    <row r="47" spans="2:13" ht="21" x14ac:dyDescent="0.4">
      <c r="B47" s="2"/>
    </row>
    <row r="48" spans="2:13" ht="21" x14ac:dyDescent="0.4">
      <c r="B48" s="2"/>
    </row>
    <row r="49" spans="2:13" ht="21" x14ac:dyDescent="0.4">
      <c r="B49" s="2"/>
    </row>
    <row r="50" spans="2:13" x14ac:dyDescent="0.3">
      <c r="B50" s="68" t="s">
        <v>21</v>
      </c>
      <c r="C50" s="31" t="s">
        <v>5</v>
      </c>
      <c r="D50" s="31">
        <v>2021</v>
      </c>
      <c r="E50" s="31">
        <v>2022</v>
      </c>
      <c r="F50" s="31">
        <v>2023</v>
      </c>
      <c r="G50" s="31">
        <v>2024</v>
      </c>
      <c r="H50" s="31">
        <v>2025</v>
      </c>
      <c r="I50" s="31">
        <v>2026</v>
      </c>
      <c r="J50" s="31">
        <v>2027</v>
      </c>
      <c r="K50" s="31">
        <v>2028</v>
      </c>
      <c r="L50" s="12"/>
      <c r="M50" s="12"/>
    </row>
    <row r="51" spans="2:13" x14ac:dyDescent="0.3">
      <c r="B51" s="69"/>
      <c r="C51" s="32" t="s">
        <v>19</v>
      </c>
      <c r="D51" s="7">
        <f>SUM('Cables data'!D8:D10)</f>
        <v>0</v>
      </c>
      <c r="E51" s="7">
        <f>SUM('Cables data'!E8:E10)</f>
        <v>0</v>
      </c>
      <c r="F51" s="7">
        <f>SUM('Cables data'!F8:F10)</f>
        <v>0</v>
      </c>
      <c r="G51" s="7">
        <f>SUM('Cables data'!G8:G10)</f>
        <v>0</v>
      </c>
      <c r="H51" s="7">
        <f>SUM('Cables data'!H8:H10)</f>
        <v>0</v>
      </c>
      <c r="I51" s="7">
        <f>SUM('Cables data'!I8:I10)</f>
        <v>0</v>
      </c>
      <c r="J51" s="7">
        <f>SUM('Cables data'!J8:J10)</f>
        <v>0</v>
      </c>
      <c r="K51" s="7">
        <f>SUM('Cables data'!K8:K10)</f>
        <v>0</v>
      </c>
      <c r="L51" s="16"/>
      <c r="M51" s="16"/>
    </row>
    <row r="52" spans="2:13" x14ac:dyDescent="0.3">
      <c r="B52" s="69"/>
      <c r="C52" s="32" t="s">
        <v>0</v>
      </c>
      <c r="D52" s="7">
        <f>'Cables data'!D11</f>
        <v>0</v>
      </c>
      <c r="E52" s="7">
        <f>'Cables data'!E11</f>
        <v>0</v>
      </c>
      <c r="F52" s="7">
        <f>'Cables data'!F11</f>
        <v>0</v>
      </c>
      <c r="G52" s="7">
        <f>'Cables data'!G11</f>
        <v>0</v>
      </c>
      <c r="H52" s="7">
        <f>'Cables data'!H11</f>
        <v>0</v>
      </c>
      <c r="I52" s="7">
        <f>'Cables data'!I11</f>
        <v>0</v>
      </c>
      <c r="J52" s="7">
        <f>'Cables data'!J11</f>
        <v>0</v>
      </c>
      <c r="K52" s="7">
        <f>'Cables data'!K11</f>
        <v>0</v>
      </c>
      <c r="L52" s="16"/>
      <c r="M52" s="16"/>
    </row>
    <row r="53" spans="2:13" x14ac:dyDescent="0.3">
      <c r="B53" s="69"/>
      <c r="C53" s="32" t="s">
        <v>1</v>
      </c>
      <c r="D53" s="7">
        <f>'Cables data'!D12</f>
        <v>0</v>
      </c>
      <c r="E53" s="7">
        <f>'Cables data'!E12</f>
        <v>0</v>
      </c>
      <c r="F53" s="7">
        <f>'Cables data'!F12</f>
        <v>0</v>
      </c>
      <c r="G53" s="7">
        <f>'Cables data'!G12</f>
        <v>0</v>
      </c>
      <c r="H53" s="7">
        <f>'Cables data'!H12</f>
        <v>0</v>
      </c>
      <c r="I53" s="7">
        <f>'Cables data'!I12</f>
        <v>0</v>
      </c>
      <c r="J53" s="7">
        <f>'Cables data'!J12</f>
        <v>0</v>
      </c>
      <c r="K53" s="7">
        <f>'Cables data'!K12</f>
        <v>0</v>
      </c>
      <c r="L53" s="16"/>
      <c r="M53" s="16"/>
    </row>
    <row r="54" spans="2:13" x14ac:dyDescent="0.3">
      <c r="B54" s="69"/>
      <c r="C54" s="33" t="s">
        <v>10</v>
      </c>
      <c r="D54" s="7">
        <f>'Cables data'!D13</f>
        <v>0</v>
      </c>
      <c r="E54" s="7">
        <f>'Cables data'!E13</f>
        <v>0</v>
      </c>
      <c r="F54" s="7">
        <f>'Cables data'!F13</f>
        <v>0</v>
      </c>
      <c r="G54" s="7">
        <f>'Cables data'!G13</f>
        <v>0</v>
      </c>
      <c r="H54" s="7">
        <f>'Cables data'!H13</f>
        <v>0</v>
      </c>
      <c r="I54" s="7">
        <f>'Cables data'!I13</f>
        <v>0</v>
      </c>
      <c r="J54" s="7">
        <f>'Cables data'!J13</f>
        <v>0</v>
      </c>
      <c r="K54" s="7">
        <f>'Cables data'!K13</f>
        <v>0</v>
      </c>
      <c r="L54" s="16"/>
      <c r="M54" s="16"/>
    </row>
    <row r="55" spans="2:13" x14ac:dyDescent="0.3">
      <c r="B55" s="69"/>
      <c r="C55" s="34" t="s">
        <v>2</v>
      </c>
      <c r="D55" s="7"/>
      <c r="E55" s="7">
        <f>'Cables data'!E14</f>
        <v>0</v>
      </c>
      <c r="F55" s="7">
        <f>'Cables data'!F14</f>
        <v>0</v>
      </c>
      <c r="G55" s="7">
        <f>'Cables data'!G14</f>
        <v>0</v>
      </c>
      <c r="H55" s="7">
        <f>'Cables data'!H14</f>
        <v>0</v>
      </c>
      <c r="I55" s="7">
        <f>'Cables data'!I14</f>
        <v>0</v>
      </c>
      <c r="J55" s="7">
        <f>'Cables data'!J14</f>
        <v>0</v>
      </c>
      <c r="K55" s="7">
        <f>'Cables data'!K14</f>
        <v>0</v>
      </c>
      <c r="L55" s="16"/>
      <c r="M55" s="16"/>
    </row>
    <row r="56" spans="2:13" x14ac:dyDescent="0.3">
      <c r="B56" s="69"/>
      <c r="C56" s="34" t="s">
        <v>3</v>
      </c>
      <c r="D56" s="7"/>
      <c r="E56" s="7"/>
      <c r="F56" s="7">
        <f>'Cables data'!F15</f>
        <v>0</v>
      </c>
      <c r="G56" s="7">
        <f>'Cables data'!G15</f>
        <v>0</v>
      </c>
      <c r="H56" s="7">
        <f>'Cables data'!H15</f>
        <v>0</v>
      </c>
      <c r="I56" s="7">
        <f>'Cables data'!I15</f>
        <v>0</v>
      </c>
      <c r="J56" s="7">
        <f>'Cables data'!J15</f>
        <v>0</v>
      </c>
      <c r="K56" s="7">
        <f>'Cables data'!K15</f>
        <v>0</v>
      </c>
      <c r="L56" s="16"/>
      <c r="M56" s="16"/>
    </row>
    <row r="57" spans="2:13" x14ac:dyDescent="0.3">
      <c r="B57" s="70"/>
      <c r="C57" s="35" t="s">
        <v>12</v>
      </c>
      <c r="D57" s="10">
        <f>SUM(D51:D56)</f>
        <v>0</v>
      </c>
      <c r="E57" s="10">
        <f t="shared" ref="E57:K57" si="2">SUM(E51:E56)</f>
        <v>0</v>
      </c>
      <c r="F57" s="10">
        <f t="shared" si="2"/>
        <v>0</v>
      </c>
      <c r="G57" s="10">
        <f t="shared" si="2"/>
        <v>0</v>
      </c>
      <c r="H57" s="10">
        <f t="shared" si="2"/>
        <v>0</v>
      </c>
      <c r="I57" s="10">
        <f t="shared" si="2"/>
        <v>0</v>
      </c>
      <c r="J57" s="10">
        <f t="shared" si="2"/>
        <v>0</v>
      </c>
      <c r="K57" s="10">
        <f t="shared" si="2"/>
        <v>0</v>
      </c>
      <c r="L57" s="16"/>
      <c r="M57" s="16"/>
    </row>
    <row r="60" spans="2:13" x14ac:dyDescent="0.3">
      <c r="B60" s="65" t="s">
        <v>22</v>
      </c>
      <c r="C60" s="31" t="s">
        <v>5</v>
      </c>
      <c r="D60" s="31">
        <v>2021</v>
      </c>
      <c r="E60" s="31">
        <v>2022</v>
      </c>
      <c r="F60" s="31">
        <v>2023</v>
      </c>
      <c r="G60" s="31">
        <v>2024</v>
      </c>
      <c r="H60" s="31">
        <v>2025</v>
      </c>
      <c r="I60" s="31">
        <v>2026</v>
      </c>
      <c r="J60" s="31">
        <v>2027</v>
      </c>
      <c r="K60" s="31">
        <v>2028</v>
      </c>
      <c r="L60" s="12"/>
      <c r="M60" s="12"/>
    </row>
    <row r="61" spans="2:13" x14ac:dyDescent="0.3">
      <c r="B61" s="66"/>
      <c r="C61" s="32" t="s">
        <v>0</v>
      </c>
      <c r="D61" s="8">
        <f>'Cables data'!D44</f>
        <v>0</v>
      </c>
      <c r="E61" s="8">
        <f>'Cables data'!E44</f>
        <v>0</v>
      </c>
      <c r="F61" s="8">
        <f>'Cables data'!F44</f>
        <v>0</v>
      </c>
      <c r="G61" s="8">
        <f>'Cables data'!G44</f>
        <v>0</v>
      </c>
      <c r="H61" s="8">
        <f>'Cables data'!H44</f>
        <v>0</v>
      </c>
      <c r="I61" s="8">
        <f>'Cables data'!I44</f>
        <v>0</v>
      </c>
      <c r="J61" s="8">
        <f>'Cables data'!J44</f>
        <v>0</v>
      </c>
      <c r="K61" s="8">
        <f>'Cables data'!K44</f>
        <v>0</v>
      </c>
      <c r="L61" s="14"/>
      <c r="M61" s="14"/>
    </row>
    <row r="62" spans="2:13" x14ac:dyDescent="0.3">
      <c r="B62" s="66"/>
      <c r="C62" s="32" t="s">
        <v>1</v>
      </c>
      <c r="D62" s="8">
        <f>'Cables data'!D45</f>
        <v>0</v>
      </c>
      <c r="E62" s="8">
        <f>'Cables data'!E45</f>
        <v>0</v>
      </c>
      <c r="F62" s="8">
        <f>'Cables data'!F45</f>
        <v>0</v>
      </c>
      <c r="G62" s="8">
        <f>'Cables data'!G45</f>
        <v>0</v>
      </c>
      <c r="H62" s="8">
        <f>'Cables data'!H45</f>
        <v>0</v>
      </c>
      <c r="I62" s="8">
        <f>'Cables data'!I45</f>
        <v>0</v>
      </c>
      <c r="J62" s="8">
        <f>'Cables data'!J45</f>
        <v>0</v>
      </c>
      <c r="K62" s="8">
        <f>'Cables data'!K45</f>
        <v>0</v>
      </c>
      <c r="L62" s="14"/>
      <c r="M62" s="14"/>
    </row>
    <row r="63" spans="2:13" x14ac:dyDescent="0.3">
      <c r="B63" s="66"/>
      <c r="C63" s="32" t="s">
        <v>10</v>
      </c>
      <c r="D63" s="8">
        <f>'Cables data'!D46</f>
        <v>0</v>
      </c>
      <c r="E63" s="8">
        <f>'Cables data'!E46</f>
        <v>0</v>
      </c>
      <c r="F63" s="8">
        <f>'Cables data'!F46</f>
        <v>0</v>
      </c>
      <c r="G63" s="8">
        <f>'Cables data'!G46</f>
        <v>0</v>
      </c>
      <c r="H63" s="8">
        <f>'Cables data'!H46</f>
        <v>0</v>
      </c>
      <c r="I63" s="8">
        <f>'Cables data'!I46</f>
        <v>0</v>
      </c>
      <c r="J63" s="8">
        <f>'Cables data'!J46</f>
        <v>0</v>
      </c>
      <c r="K63" s="8">
        <f>'Cables data'!K46</f>
        <v>0</v>
      </c>
      <c r="L63" s="14"/>
      <c r="M63" s="14"/>
    </row>
    <row r="64" spans="2:13" x14ac:dyDescent="0.3">
      <c r="B64" s="66"/>
      <c r="C64" s="32" t="s">
        <v>17</v>
      </c>
      <c r="D64" s="8">
        <f>'Cables data'!D47</f>
        <v>0</v>
      </c>
      <c r="E64" s="8">
        <f>'Cables data'!E47</f>
        <v>0</v>
      </c>
      <c r="F64" s="8">
        <f>'Cables data'!F47</f>
        <v>0</v>
      </c>
      <c r="G64" s="8">
        <f>'Cables data'!G47</f>
        <v>0</v>
      </c>
      <c r="H64" s="8">
        <f>'Cables data'!H47</f>
        <v>0</v>
      </c>
      <c r="I64" s="8">
        <f>'Cables data'!I47</f>
        <v>0</v>
      </c>
      <c r="J64" s="8">
        <f>'Cables data'!J47</f>
        <v>0</v>
      </c>
      <c r="K64" s="8">
        <f>'Cables data'!K47</f>
        <v>0</v>
      </c>
      <c r="L64" s="14"/>
      <c r="M64" s="14"/>
    </row>
    <row r="65" spans="2:13" x14ac:dyDescent="0.3">
      <c r="B65" s="67"/>
      <c r="C65" s="32" t="s">
        <v>3</v>
      </c>
      <c r="D65" s="5"/>
      <c r="E65" s="5"/>
      <c r="F65" s="5">
        <f>'Cables data'!F48</f>
        <v>0</v>
      </c>
      <c r="G65" s="5">
        <f>'Cables data'!G48</f>
        <v>0</v>
      </c>
      <c r="H65" s="5">
        <f>'Cables data'!H48</f>
        <v>0</v>
      </c>
      <c r="I65" s="5">
        <f>'Cables data'!I48</f>
        <v>0</v>
      </c>
      <c r="J65" s="5">
        <f>'Cables data'!J48</f>
        <v>0</v>
      </c>
      <c r="K65" s="5">
        <f>'Cables data'!K48</f>
        <v>0</v>
      </c>
      <c r="L65" s="14"/>
      <c r="M65" s="14"/>
    </row>
    <row r="68" spans="2:13" x14ac:dyDescent="0.3">
      <c r="B68" s="65" t="s">
        <v>18</v>
      </c>
      <c r="C68" s="31" t="s">
        <v>5</v>
      </c>
      <c r="D68" s="31">
        <v>2021</v>
      </c>
      <c r="E68" s="31">
        <v>2022</v>
      </c>
      <c r="F68" s="31">
        <v>2023</v>
      </c>
      <c r="G68" s="31">
        <v>2024</v>
      </c>
      <c r="H68" s="31">
        <v>2025</v>
      </c>
      <c r="I68" s="31">
        <v>2026</v>
      </c>
      <c r="J68" s="31">
        <v>2027</v>
      </c>
      <c r="K68" s="31">
        <v>2028</v>
      </c>
      <c r="L68" s="12"/>
      <c r="M68" s="12"/>
    </row>
    <row r="69" spans="2:13" x14ac:dyDescent="0.3">
      <c r="B69" s="66"/>
      <c r="C69" s="32" t="s">
        <v>19</v>
      </c>
      <c r="D69" s="6">
        <f>SUM('Cables data'!D71:D73)</f>
        <v>0</v>
      </c>
      <c r="E69" s="6">
        <f>SUM('Cables data'!E71:E73)</f>
        <v>0</v>
      </c>
      <c r="F69" s="6">
        <f>SUM('Cables data'!F71:F73)</f>
        <v>0</v>
      </c>
      <c r="G69" s="6">
        <f>SUM('Cables data'!G71:G73)</f>
        <v>0</v>
      </c>
      <c r="H69" s="6">
        <f>SUM('Cables data'!H71:H73)</f>
        <v>0</v>
      </c>
      <c r="I69" s="6">
        <f>SUM('Cables data'!I71:I73)</f>
        <v>0</v>
      </c>
      <c r="J69" s="6">
        <f>SUM('Cables data'!J71:J73)</f>
        <v>0</v>
      </c>
      <c r="K69" s="6">
        <f>SUM('Cables data'!K71:K73)</f>
        <v>0</v>
      </c>
      <c r="L69" s="15"/>
      <c r="M69" s="15"/>
    </row>
    <row r="70" spans="2:13" x14ac:dyDescent="0.3">
      <c r="B70" s="66"/>
      <c r="C70" s="32" t="s">
        <v>0</v>
      </c>
      <c r="D70" s="6">
        <f>'Cables data'!D74</f>
        <v>0</v>
      </c>
      <c r="E70" s="6">
        <f>'Cables data'!E74</f>
        <v>0</v>
      </c>
      <c r="F70" s="6">
        <f>'Cables data'!F74</f>
        <v>0</v>
      </c>
      <c r="G70" s="6">
        <f>'Cables data'!G74</f>
        <v>0</v>
      </c>
      <c r="H70" s="6">
        <f>'Cables data'!H74</f>
        <v>0</v>
      </c>
      <c r="I70" s="6">
        <f>'Cables data'!I74</f>
        <v>0</v>
      </c>
      <c r="J70" s="6">
        <f>'Cables data'!J74</f>
        <v>0</v>
      </c>
      <c r="K70" s="6">
        <f>'Cables data'!K74</f>
        <v>0</v>
      </c>
      <c r="L70" s="15"/>
      <c r="M70" s="15"/>
    </row>
    <row r="71" spans="2:13" x14ac:dyDescent="0.3">
      <c r="B71" s="66"/>
      <c r="C71" s="32" t="s">
        <v>1</v>
      </c>
      <c r="D71" s="6">
        <f>'Cables data'!D75</f>
        <v>0</v>
      </c>
      <c r="E71" s="6">
        <f>'Cables data'!E75</f>
        <v>0</v>
      </c>
      <c r="F71" s="6">
        <f>'Cables data'!F75</f>
        <v>0</v>
      </c>
      <c r="G71" s="6">
        <f>'Cables data'!G75</f>
        <v>0</v>
      </c>
      <c r="H71" s="6">
        <f>'Cables data'!H75</f>
        <v>0</v>
      </c>
      <c r="I71" s="6">
        <f>'Cables data'!I75</f>
        <v>0</v>
      </c>
      <c r="J71" s="6">
        <f>'Cables data'!J75</f>
        <v>0</v>
      </c>
      <c r="K71" s="6">
        <f>'Cables data'!K75</f>
        <v>0</v>
      </c>
      <c r="L71" s="15"/>
      <c r="M71" s="15"/>
    </row>
    <row r="72" spans="2:13" x14ac:dyDescent="0.3">
      <c r="B72" s="66"/>
      <c r="C72" s="32" t="s">
        <v>10</v>
      </c>
      <c r="D72" s="6">
        <f>'Cables data'!D76</f>
        <v>0</v>
      </c>
      <c r="E72" s="6">
        <f>'Cables data'!E76</f>
        <v>0</v>
      </c>
      <c r="F72" s="6">
        <f>'Cables data'!F76</f>
        <v>0</v>
      </c>
      <c r="G72" s="6">
        <f>'Cables data'!G76</f>
        <v>0</v>
      </c>
      <c r="H72" s="6">
        <f>'Cables data'!H76</f>
        <v>0</v>
      </c>
      <c r="I72" s="6">
        <f>'Cables data'!I76</f>
        <v>0</v>
      </c>
      <c r="J72" s="6">
        <f>'Cables data'!J76</f>
        <v>0</v>
      </c>
      <c r="K72" s="6">
        <f>'Cables data'!K76</f>
        <v>0</v>
      </c>
      <c r="L72" s="15"/>
      <c r="M72" s="15"/>
    </row>
    <row r="73" spans="2:13" x14ac:dyDescent="0.3">
      <c r="B73" s="66"/>
      <c r="C73" s="32" t="s">
        <v>17</v>
      </c>
      <c r="D73" s="6">
        <f>'Cables data'!D77</f>
        <v>0</v>
      </c>
      <c r="E73" s="6">
        <f>'Cables data'!E77</f>
        <v>0</v>
      </c>
      <c r="F73" s="6">
        <f>'Cables data'!F77</f>
        <v>0</v>
      </c>
      <c r="G73" s="6">
        <f>'Cables data'!G77</f>
        <v>0</v>
      </c>
      <c r="H73" s="6">
        <f>'Cables data'!H77</f>
        <v>0</v>
      </c>
      <c r="I73" s="6">
        <f>'Cables data'!I77</f>
        <v>0</v>
      </c>
      <c r="J73" s="6">
        <f>'Cables data'!J77</f>
        <v>0</v>
      </c>
      <c r="K73" s="6">
        <f>'Cables data'!K77</f>
        <v>0</v>
      </c>
      <c r="L73" s="15"/>
      <c r="M73" s="15"/>
    </row>
    <row r="74" spans="2:13" x14ac:dyDescent="0.3">
      <c r="B74" s="66"/>
      <c r="C74" s="32" t="s">
        <v>3</v>
      </c>
      <c r="D74" s="6">
        <f>'Cables data'!D78</f>
        <v>0</v>
      </c>
      <c r="E74" s="6">
        <f>'Cables data'!E78</f>
        <v>0</v>
      </c>
      <c r="F74" s="6">
        <f>'Cables data'!F78</f>
        <v>0</v>
      </c>
      <c r="G74" s="6">
        <f>'Cables data'!G78</f>
        <v>0</v>
      </c>
      <c r="H74" s="6">
        <f>'Cables data'!H78</f>
        <v>0</v>
      </c>
      <c r="I74" s="6">
        <f>'Cables data'!I78</f>
        <v>0</v>
      </c>
      <c r="J74" s="6">
        <f>'Cables data'!J78</f>
        <v>0</v>
      </c>
      <c r="K74" s="6">
        <f>'Cables data'!K78</f>
        <v>0</v>
      </c>
      <c r="L74" s="15"/>
      <c r="M74" s="15"/>
    </row>
    <row r="75" spans="2:13" x14ac:dyDescent="0.3">
      <c r="B75" s="67"/>
      <c r="C75" s="36" t="s">
        <v>12</v>
      </c>
      <c r="D75" s="9">
        <f>SUM(D69:D74)</f>
        <v>0</v>
      </c>
      <c r="E75" s="9">
        <f t="shared" ref="E75:K75" si="3">SUM(E69:E74)</f>
        <v>0</v>
      </c>
      <c r="F75" s="9">
        <f t="shared" si="3"/>
        <v>0</v>
      </c>
      <c r="G75" s="9">
        <f t="shared" si="3"/>
        <v>0</v>
      </c>
      <c r="H75" s="9">
        <f t="shared" si="3"/>
        <v>0</v>
      </c>
      <c r="I75" s="9">
        <f t="shared" si="3"/>
        <v>0</v>
      </c>
      <c r="J75" s="9">
        <f t="shared" si="3"/>
        <v>0</v>
      </c>
      <c r="K75" s="9">
        <f t="shared" si="3"/>
        <v>0</v>
      </c>
      <c r="L75" s="15"/>
      <c r="M75" s="15"/>
    </row>
    <row r="78" spans="2:13" ht="21" x14ac:dyDescent="0.4">
      <c r="B78" s="2" t="s">
        <v>13</v>
      </c>
    </row>
    <row r="79" spans="2:13" ht="15.6" customHeight="1" x14ac:dyDescent="0.4">
      <c r="B79" s="2"/>
    </row>
    <row r="95" spans="2:13" x14ac:dyDescent="0.3">
      <c r="B95" s="65" t="s">
        <v>21</v>
      </c>
      <c r="C95" s="31" t="s">
        <v>5</v>
      </c>
      <c r="D95" s="31">
        <v>2021</v>
      </c>
      <c r="E95" s="31">
        <v>2022</v>
      </c>
      <c r="F95" s="31">
        <v>2023</v>
      </c>
      <c r="G95" s="31">
        <v>2024</v>
      </c>
      <c r="H95" s="31">
        <v>2025</v>
      </c>
      <c r="I95" s="31">
        <v>2026</v>
      </c>
      <c r="J95" s="31">
        <v>2027</v>
      </c>
      <c r="K95" s="31">
        <v>2028</v>
      </c>
      <c r="L95" s="12"/>
      <c r="M95" s="12"/>
    </row>
    <row r="96" spans="2:13" x14ac:dyDescent="0.3">
      <c r="B96" s="66"/>
      <c r="C96" s="32" t="s">
        <v>19</v>
      </c>
      <c r="D96" s="7">
        <f>SUM('Cables data'!D20:D22)</f>
        <v>0</v>
      </c>
      <c r="E96" s="7">
        <f>SUM('Cables data'!E20:E22)</f>
        <v>0</v>
      </c>
      <c r="F96" s="7">
        <f>SUM('Cables data'!F20:F22)</f>
        <v>0</v>
      </c>
      <c r="G96" s="7">
        <f>SUM('Cables data'!G20:G22)</f>
        <v>0</v>
      </c>
      <c r="H96" s="7">
        <f>SUM('Cables data'!H20:H22)</f>
        <v>0</v>
      </c>
      <c r="I96" s="7">
        <f>SUM('Cables data'!I20:I22)</f>
        <v>0</v>
      </c>
      <c r="J96" s="7">
        <f>SUM('Cables data'!J20:J22)</f>
        <v>0</v>
      </c>
      <c r="K96" s="7">
        <f>SUM('Cables data'!K20:K22)</f>
        <v>0</v>
      </c>
      <c r="L96" s="13"/>
      <c r="M96" s="13"/>
    </row>
    <row r="97" spans="2:13" x14ac:dyDescent="0.3">
      <c r="B97" s="66"/>
      <c r="C97" s="32" t="s">
        <v>0</v>
      </c>
      <c r="D97" s="7">
        <f>'Cables data'!D23</f>
        <v>0</v>
      </c>
      <c r="E97" s="7">
        <f>'Cables data'!E23</f>
        <v>0</v>
      </c>
      <c r="F97" s="7">
        <f>'Cables data'!F23</f>
        <v>0</v>
      </c>
      <c r="G97" s="7">
        <f>'Cables data'!G23</f>
        <v>0</v>
      </c>
      <c r="H97" s="7">
        <f>'Cables data'!H23</f>
        <v>0</v>
      </c>
      <c r="I97" s="7">
        <f>'Cables data'!I23</f>
        <v>0</v>
      </c>
      <c r="J97" s="7">
        <f>'Cables data'!J23</f>
        <v>0</v>
      </c>
      <c r="K97" s="7">
        <f>'Cables data'!K23</f>
        <v>0</v>
      </c>
      <c r="L97" s="13"/>
      <c r="M97" s="13"/>
    </row>
    <row r="98" spans="2:13" x14ac:dyDescent="0.3">
      <c r="B98" s="66"/>
      <c r="C98" s="32" t="s">
        <v>1</v>
      </c>
      <c r="D98" s="7">
        <f>'Cables data'!D24</f>
        <v>0</v>
      </c>
      <c r="E98" s="7">
        <f>'Cables data'!E24</f>
        <v>0</v>
      </c>
      <c r="F98" s="7">
        <f>'Cables data'!F24</f>
        <v>0</v>
      </c>
      <c r="G98" s="7">
        <f>'Cables data'!G24</f>
        <v>0</v>
      </c>
      <c r="H98" s="7">
        <f>'Cables data'!H24</f>
        <v>0</v>
      </c>
      <c r="I98" s="7">
        <f>'Cables data'!I24</f>
        <v>0</v>
      </c>
      <c r="J98" s="7">
        <f>'Cables data'!J24</f>
        <v>0</v>
      </c>
      <c r="K98" s="7">
        <f>'Cables data'!K24</f>
        <v>0</v>
      </c>
      <c r="L98" s="13"/>
      <c r="M98" s="13"/>
    </row>
    <row r="99" spans="2:13" x14ac:dyDescent="0.3">
      <c r="B99" s="66"/>
      <c r="C99" s="33" t="s">
        <v>10</v>
      </c>
      <c r="D99" s="7">
        <f>'Cables data'!D25</f>
        <v>0</v>
      </c>
      <c r="E99" s="7">
        <f>'Cables data'!E25</f>
        <v>0</v>
      </c>
      <c r="F99" s="7">
        <f>'Cables data'!F25</f>
        <v>0</v>
      </c>
      <c r="G99" s="7">
        <f>'Cables data'!G25</f>
        <v>0</v>
      </c>
      <c r="H99" s="7">
        <f>'Cables data'!H25</f>
        <v>0</v>
      </c>
      <c r="I99" s="7">
        <f>'Cables data'!I25</f>
        <v>0</v>
      </c>
      <c r="J99" s="7">
        <f>'Cables data'!J25</f>
        <v>0</v>
      </c>
      <c r="K99" s="7">
        <f>'Cables data'!K25</f>
        <v>0</v>
      </c>
      <c r="L99" s="13"/>
      <c r="M99" s="13"/>
    </row>
    <row r="100" spans="2:13" x14ac:dyDescent="0.3">
      <c r="B100" s="66"/>
      <c r="C100" s="34" t="s">
        <v>2</v>
      </c>
      <c r="D100" s="7">
        <f>'Cables data'!D26</f>
        <v>0</v>
      </c>
      <c r="E100" s="7">
        <f>'Cables data'!E26</f>
        <v>0</v>
      </c>
      <c r="F100" s="7">
        <f>'Cables data'!F26</f>
        <v>0</v>
      </c>
      <c r="G100" s="7">
        <f>'Cables data'!G26</f>
        <v>0</v>
      </c>
      <c r="H100" s="7">
        <f>'Cables data'!H26</f>
        <v>0</v>
      </c>
      <c r="I100" s="7">
        <f>'Cables data'!I26</f>
        <v>0</v>
      </c>
      <c r="J100" s="7">
        <f>'Cables data'!J26</f>
        <v>0</v>
      </c>
      <c r="K100" s="7">
        <f>'Cables data'!K26</f>
        <v>0</v>
      </c>
      <c r="L100" s="13"/>
      <c r="M100" s="13"/>
    </row>
    <row r="101" spans="2:13" x14ac:dyDescent="0.3">
      <c r="B101" s="66"/>
      <c r="C101" s="34" t="s">
        <v>3</v>
      </c>
      <c r="D101" s="7">
        <f>'Cables data'!D27</f>
        <v>0</v>
      </c>
      <c r="E101" s="7">
        <f>'Cables data'!E27</f>
        <v>0</v>
      </c>
      <c r="F101" s="7">
        <f>'Cables data'!F27</f>
        <v>0</v>
      </c>
      <c r="G101" s="7">
        <f>'Cables data'!G27</f>
        <v>0</v>
      </c>
      <c r="H101" s="7">
        <f>'Cables data'!H27</f>
        <v>0</v>
      </c>
      <c r="I101" s="7">
        <f>'Cables data'!I27</f>
        <v>0</v>
      </c>
      <c r="J101" s="7">
        <f>'Cables data'!J27</f>
        <v>0</v>
      </c>
      <c r="K101" s="7">
        <f>'Cables data'!K27</f>
        <v>0</v>
      </c>
      <c r="L101" s="13"/>
      <c r="M101" s="13"/>
    </row>
    <row r="102" spans="2:13" x14ac:dyDescent="0.3">
      <c r="B102" s="67"/>
      <c r="C102" s="35" t="s">
        <v>14</v>
      </c>
      <c r="D102" s="10">
        <f>SUM(D96:D101)</f>
        <v>0</v>
      </c>
      <c r="E102" s="10">
        <f t="shared" ref="E102:K102" si="4">SUM(E96:E101)</f>
        <v>0</v>
      </c>
      <c r="F102" s="10">
        <f t="shared" si="4"/>
        <v>0</v>
      </c>
      <c r="G102" s="10">
        <f t="shared" si="4"/>
        <v>0</v>
      </c>
      <c r="H102" s="10">
        <f t="shared" si="4"/>
        <v>0</v>
      </c>
      <c r="I102" s="10">
        <f t="shared" si="4"/>
        <v>0</v>
      </c>
      <c r="J102" s="10">
        <f t="shared" si="4"/>
        <v>0</v>
      </c>
      <c r="K102" s="10">
        <f t="shared" si="4"/>
        <v>0</v>
      </c>
      <c r="L102" s="13"/>
      <c r="M102" s="13"/>
    </row>
    <row r="105" spans="2:13" x14ac:dyDescent="0.3">
      <c r="B105" s="68" t="s">
        <v>22</v>
      </c>
      <c r="C105" s="31" t="s">
        <v>5</v>
      </c>
      <c r="D105" s="31">
        <v>2021</v>
      </c>
      <c r="E105" s="31">
        <v>2022</v>
      </c>
      <c r="F105" s="31">
        <v>2023</v>
      </c>
      <c r="G105" s="31">
        <v>2024</v>
      </c>
      <c r="H105" s="31">
        <v>2025</v>
      </c>
      <c r="I105" s="31">
        <v>2026</v>
      </c>
      <c r="J105" s="31">
        <v>2027</v>
      </c>
      <c r="K105" s="31">
        <v>2028</v>
      </c>
      <c r="L105" s="12"/>
      <c r="M105" s="12"/>
    </row>
    <row r="106" spans="2:13" x14ac:dyDescent="0.3">
      <c r="B106" s="69"/>
      <c r="C106" s="32" t="s">
        <v>0</v>
      </c>
      <c r="D106" s="5">
        <f>'Cables data'!D54</f>
        <v>0</v>
      </c>
      <c r="E106" s="5">
        <f>'Cables data'!E54</f>
        <v>0</v>
      </c>
      <c r="F106" s="5">
        <f>'Cables data'!F54</f>
        <v>0</v>
      </c>
      <c r="G106" s="5">
        <f>'Cables data'!G54</f>
        <v>0</v>
      </c>
      <c r="H106" s="5">
        <f>'Cables data'!H54</f>
        <v>0</v>
      </c>
      <c r="I106" s="5">
        <f>'Cables data'!I54</f>
        <v>0</v>
      </c>
      <c r="J106" s="5">
        <f>'Cables data'!J54</f>
        <v>0</v>
      </c>
      <c r="K106" s="5">
        <f>'Cables data'!K54</f>
        <v>0</v>
      </c>
      <c r="L106" s="14"/>
      <c r="M106" s="14"/>
    </row>
    <row r="107" spans="2:13" x14ac:dyDescent="0.3">
      <c r="B107" s="69"/>
      <c r="C107" s="32" t="s">
        <v>1</v>
      </c>
      <c r="D107" s="5">
        <f>'Cables data'!D55</f>
        <v>0</v>
      </c>
      <c r="E107" s="5">
        <f>'Cables data'!E55</f>
        <v>0</v>
      </c>
      <c r="F107" s="5">
        <f>'Cables data'!F55</f>
        <v>0</v>
      </c>
      <c r="G107" s="5">
        <f>'Cables data'!G55</f>
        <v>0</v>
      </c>
      <c r="H107" s="5">
        <f>'Cables data'!H55</f>
        <v>0</v>
      </c>
      <c r="I107" s="5">
        <f>'Cables data'!I55</f>
        <v>0</v>
      </c>
      <c r="J107" s="5">
        <f>'Cables data'!J55</f>
        <v>0</v>
      </c>
      <c r="K107" s="5">
        <f>'Cables data'!K55</f>
        <v>0</v>
      </c>
      <c r="L107" s="14"/>
      <c r="M107" s="14"/>
    </row>
    <row r="108" spans="2:13" x14ac:dyDescent="0.3">
      <c r="B108" s="69"/>
      <c r="C108" s="33" t="s">
        <v>10</v>
      </c>
      <c r="D108" s="5">
        <f>'Cables data'!D56</f>
        <v>0</v>
      </c>
      <c r="E108" s="5">
        <f>'Cables data'!E56</f>
        <v>0</v>
      </c>
      <c r="F108" s="5">
        <f>'Cables data'!F56</f>
        <v>0</v>
      </c>
      <c r="G108" s="5">
        <f>'Cables data'!G56</f>
        <v>0</v>
      </c>
      <c r="H108" s="5">
        <f>'Cables data'!H56</f>
        <v>0</v>
      </c>
      <c r="I108" s="5">
        <f>'Cables data'!I56</f>
        <v>0</v>
      </c>
      <c r="J108" s="5">
        <f>'Cables data'!J56</f>
        <v>0</v>
      </c>
      <c r="K108" s="5">
        <f>'Cables data'!K56</f>
        <v>0</v>
      </c>
      <c r="L108" s="14"/>
      <c r="M108" s="14"/>
    </row>
    <row r="109" spans="2:13" x14ac:dyDescent="0.3">
      <c r="B109" s="69"/>
      <c r="C109" s="34" t="s">
        <v>2</v>
      </c>
      <c r="D109" s="5">
        <f>'Cables data'!D57</f>
        <v>0</v>
      </c>
      <c r="E109" s="5">
        <f>'Cables data'!E57</f>
        <v>0</v>
      </c>
      <c r="F109" s="5">
        <f>'Cables data'!F57</f>
        <v>0</v>
      </c>
      <c r="G109" s="5">
        <f>'Cables data'!G57</f>
        <v>0</v>
      </c>
      <c r="H109" s="5">
        <f>'Cables data'!H57</f>
        <v>0</v>
      </c>
      <c r="I109" s="5">
        <f>'Cables data'!I57</f>
        <v>0</v>
      </c>
      <c r="J109" s="5">
        <f>'Cables data'!J57</f>
        <v>0</v>
      </c>
      <c r="K109" s="5">
        <f>'Cables data'!K57</f>
        <v>0</v>
      </c>
      <c r="L109" s="14"/>
      <c r="M109" s="14"/>
    </row>
    <row r="110" spans="2:13" x14ac:dyDescent="0.3">
      <c r="B110" s="70"/>
      <c r="C110" s="33" t="s">
        <v>3</v>
      </c>
      <c r="D110" s="5"/>
      <c r="E110" s="5"/>
      <c r="F110" s="5">
        <f>'Cables data'!F58</f>
        <v>0</v>
      </c>
      <c r="G110" s="5">
        <f>'Cables data'!G58</f>
        <v>0</v>
      </c>
      <c r="H110" s="5">
        <f>'Cables data'!H58</f>
        <v>0</v>
      </c>
      <c r="I110" s="5">
        <f>'Cables data'!I58</f>
        <v>0</v>
      </c>
      <c r="J110" s="5">
        <f>'Cables data'!J58</f>
        <v>0</v>
      </c>
      <c r="K110" s="5">
        <f>'Cables data'!K58</f>
        <v>0</v>
      </c>
      <c r="L110" s="14"/>
      <c r="M110" s="14"/>
    </row>
    <row r="113" spans="2:13" x14ac:dyDescent="0.3">
      <c r="B113" s="68" t="s">
        <v>18</v>
      </c>
      <c r="C113" s="31" t="s">
        <v>5</v>
      </c>
      <c r="D113" s="31">
        <v>2021</v>
      </c>
      <c r="E113" s="31">
        <v>2022</v>
      </c>
      <c r="F113" s="31">
        <v>2023</v>
      </c>
      <c r="G113" s="31">
        <v>2024</v>
      </c>
      <c r="H113" s="31">
        <v>2025</v>
      </c>
      <c r="I113" s="31">
        <v>2026</v>
      </c>
      <c r="J113" s="31">
        <v>2027</v>
      </c>
      <c r="K113" s="31">
        <v>2028</v>
      </c>
      <c r="L113" s="12"/>
      <c r="M113" s="12"/>
    </row>
    <row r="114" spans="2:13" x14ac:dyDescent="0.3">
      <c r="B114" s="69"/>
      <c r="C114" s="32" t="s">
        <v>19</v>
      </c>
      <c r="D114" s="6">
        <f>SUM('Cables data'!D82:D84)</f>
        <v>0</v>
      </c>
      <c r="E114" s="6">
        <f>SUM('Cables data'!E82:E84)</f>
        <v>0</v>
      </c>
      <c r="F114" s="6">
        <f>SUM('Cables data'!F82:F84)</f>
        <v>0</v>
      </c>
      <c r="G114" s="6">
        <f>SUM('Cables data'!G82:G84)</f>
        <v>0</v>
      </c>
      <c r="H114" s="6">
        <f>SUM('Cables data'!H82:H84)</f>
        <v>0</v>
      </c>
      <c r="I114" s="6">
        <f>SUM('Cables data'!I82:I84)</f>
        <v>0</v>
      </c>
      <c r="J114" s="6">
        <f>SUM('Cables data'!J82:J84)</f>
        <v>0</v>
      </c>
      <c r="K114" s="6">
        <f>SUM('Cables data'!K82:K84)</f>
        <v>0</v>
      </c>
      <c r="L114" s="15"/>
      <c r="M114" s="15"/>
    </row>
    <row r="115" spans="2:13" x14ac:dyDescent="0.3">
      <c r="B115" s="69"/>
      <c r="C115" s="32" t="s">
        <v>0</v>
      </c>
      <c r="D115" s="6">
        <f>'Cables data'!D85</f>
        <v>0</v>
      </c>
      <c r="E115" s="6">
        <f>'Cables data'!E85</f>
        <v>0</v>
      </c>
      <c r="F115" s="6">
        <f>'Cables data'!F85</f>
        <v>0</v>
      </c>
      <c r="G115" s="6">
        <f>'Cables data'!G85</f>
        <v>0</v>
      </c>
      <c r="H115" s="6">
        <f>'Cables data'!H85</f>
        <v>0</v>
      </c>
      <c r="I115" s="6">
        <f>'Cables data'!I85</f>
        <v>0</v>
      </c>
      <c r="J115" s="6">
        <f>'Cables data'!J85</f>
        <v>0</v>
      </c>
      <c r="K115" s="6">
        <f>'Cables data'!K85</f>
        <v>0</v>
      </c>
      <c r="L115" s="15"/>
      <c r="M115" s="15"/>
    </row>
    <row r="116" spans="2:13" x14ac:dyDescent="0.3">
      <c r="B116" s="69"/>
      <c r="C116" s="32" t="s">
        <v>1</v>
      </c>
      <c r="D116" s="6">
        <f>'Cables data'!D86</f>
        <v>0</v>
      </c>
      <c r="E116" s="6">
        <f>'Cables data'!E86</f>
        <v>0</v>
      </c>
      <c r="F116" s="6">
        <f>'Cables data'!F86</f>
        <v>0</v>
      </c>
      <c r="G116" s="6">
        <f>'Cables data'!G86</f>
        <v>0</v>
      </c>
      <c r="H116" s="6">
        <f>'Cables data'!H86</f>
        <v>0</v>
      </c>
      <c r="I116" s="6">
        <f>'Cables data'!I86</f>
        <v>0</v>
      </c>
      <c r="J116" s="6">
        <f>'Cables data'!J86</f>
        <v>0</v>
      </c>
      <c r="K116" s="6">
        <f>'Cables data'!K86</f>
        <v>0</v>
      </c>
      <c r="L116" s="15"/>
      <c r="M116" s="15"/>
    </row>
    <row r="117" spans="2:13" x14ac:dyDescent="0.3">
      <c r="B117" s="69"/>
      <c r="C117" s="33" t="s">
        <v>10</v>
      </c>
      <c r="D117" s="6">
        <f>'Cables data'!D87</f>
        <v>0</v>
      </c>
      <c r="E117" s="6">
        <f>'Cables data'!E87</f>
        <v>0</v>
      </c>
      <c r="F117" s="6">
        <f>'Cables data'!F87</f>
        <v>0</v>
      </c>
      <c r="G117" s="6">
        <f>'Cables data'!G87</f>
        <v>0</v>
      </c>
      <c r="H117" s="6">
        <f>'Cables data'!H87</f>
        <v>0</v>
      </c>
      <c r="I117" s="6">
        <f>'Cables data'!I87</f>
        <v>0</v>
      </c>
      <c r="J117" s="6">
        <f>'Cables data'!J87</f>
        <v>0</v>
      </c>
      <c r="K117" s="6">
        <f>'Cables data'!K87</f>
        <v>0</v>
      </c>
      <c r="L117" s="15"/>
      <c r="M117" s="15"/>
    </row>
    <row r="118" spans="2:13" x14ac:dyDescent="0.3">
      <c r="B118" s="69"/>
      <c r="C118" s="34" t="s">
        <v>2</v>
      </c>
      <c r="D118" s="6">
        <f>'Cables data'!D88</f>
        <v>0</v>
      </c>
      <c r="E118" s="6">
        <f>'Cables data'!E88</f>
        <v>0</v>
      </c>
      <c r="F118" s="6">
        <f>'Cables data'!F88</f>
        <v>0</v>
      </c>
      <c r="G118" s="6">
        <f>'Cables data'!G88</f>
        <v>0</v>
      </c>
      <c r="H118" s="6">
        <f>'Cables data'!H88</f>
        <v>0</v>
      </c>
      <c r="I118" s="6">
        <f>'Cables data'!I88</f>
        <v>0</v>
      </c>
      <c r="J118" s="6">
        <f>'Cables data'!J88</f>
        <v>0</v>
      </c>
      <c r="K118" s="6">
        <f>'Cables data'!K88</f>
        <v>0</v>
      </c>
      <c r="L118" s="15"/>
      <c r="M118" s="15"/>
    </row>
    <row r="119" spans="2:13" x14ac:dyDescent="0.3">
      <c r="B119" s="69"/>
      <c r="C119" s="33" t="s">
        <v>3</v>
      </c>
      <c r="D119" s="6">
        <f>'Cables data'!D89</f>
        <v>0</v>
      </c>
      <c r="E119" s="6">
        <f>'Cables data'!E89</f>
        <v>0</v>
      </c>
      <c r="F119" s="6">
        <f>'Cables data'!F89</f>
        <v>0</v>
      </c>
      <c r="G119" s="6">
        <f>'Cables data'!G89</f>
        <v>0</v>
      </c>
      <c r="H119" s="6">
        <f>'Cables data'!H89</f>
        <v>0</v>
      </c>
      <c r="I119" s="6">
        <f>'Cables data'!I89</f>
        <v>0</v>
      </c>
      <c r="J119" s="6">
        <f>'Cables data'!J89</f>
        <v>0</v>
      </c>
      <c r="K119" s="6">
        <f>'Cables data'!K89</f>
        <v>0</v>
      </c>
      <c r="L119" s="15"/>
      <c r="M119" s="15"/>
    </row>
    <row r="120" spans="2:13" x14ac:dyDescent="0.3">
      <c r="B120" s="70"/>
      <c r="C120" s="37" t="s">
        <v>12</v>
      </c>
      <c r="D120" s="9">
        <f>SUM(D114:D119)</f>
        <v>0</v>
      </c>
      <c r="E120" s="9">
        <f>SUM(E114:E119)</f>
        <v>0</v>
      </c>
      <c r="F120" s="9">
        <f t="shared" ref="F120:K120" si="5">SUM(F114:F119)</f>
        <v>0</v>
      </c>
      <c r="G120" s="9">
        <f t="shared" si="5"/>
        <v>0</v>
      </c>
      <c r="H120" s="9">
        <f t="shared" si="5"/>
        <v>0</v>
      </c>
      <c r="I120" s="9">
        <f t="shared" si="5"/>
        <v>0</v>
      </c>
      <c r="J120" s="9">
        <f t="shared" si="5"/>
        <v>0</v>
      </c>
      <c r="K120" s="9">
        <f t="shared" si="5"/>
        <v>0</v>
      </c>
      <c r="L120" s="15"/>
      <c r="M120" s="15"/>
    </row>
    <row r="123" spans="2:13" ht="21" x14ac:dyDescent="0.4">
      <c r="B123" s="2" t="s">
        <v>24</v>
      </c>
    </row>
    <row r="141" spans="2:13" x14ac:dyDescent="0.3">
      <c r="B141" s="65" t="s">
        <v>21</v>
      </c>
      <c r="C141" s="31" t="s">
        <v>5</v>
      </c>
      <c r="D141" s="31">
        <v>2021</v>
      </c>
      <c r="E141" s="31">
        <v>2022</v>
      </c>
      <c r="F141" s="31">
        <v>2023</v>
      </c>
      <c r="G141" s="31">
        <v>2024</v>
      </c>
      <c r="H141" s="31">
        <v>2025</v>
      </c>
      <c r="I141" s="31">
        <v>2026</v>
      </c>
      <c r="J141" s="31">
        <v>2027</v>
      </c>
      <c r="K141" s="31">
        <v>2028</v>
      </c>
      <c r="L141" s="12"/>
      <c r="M141" s="12"/>
    </row>
    <row r="142" spans="2:13" x14ac:dyDescent="0.3">
      <c r="B142" s="66"/>
      <c r="C142" s="38" t="s">
        <v>0</v>
      </c>
      <c r="D142" s="7">
        <f>'Cables data'!D32</f>
        <v>0</v>
      </c>
      <c r="E142" s="7">
        <f>'Cables data'!E32</f>
        <v>0</v>
      </c>
      <c r="F142" s="7">
        <f>'Cables data'!F32</f>
        <v>0</v>
      </c>
      <c r="G142" s="7">
        <f>'Cables data'!G32</f>
        <v>0</v>
      </c>
      <c r="H142" s="7">
        <f>'Cables data'!H32</f>
        <v>0</v>
      </c>
      <c r="I142" s="7">
        <f>'Cables data'!I32</f>
        <v>0</v>
      </c>
      <c r="J142" s="7">
        <f>'Cables data'!J32</f>
        <v>0</v>
      </c>
      <c r="K142" s="7">
        <f>'Cables data'!K32</f>
        <v>0</v>
      </c>
      <c r="L142" s="13"/>
      <c r="M142" s="13"/>
    </row>
    <row r="143" spans="2:13" x14ac:dyDescent="0.3">
      <c r="B143" s="66"/>
      <c r="C143" s="38" t="s">
        <v>1</v>
      </c>
      <c r="D143" s="7">
        <f>'Cables data'!D33</f>
        <v>0</v>
      </c>
      <c r="E143" s="7">
        <f>'Cables data'!E33</f>
        <v>0</v>
      </c>
      <c r="F143" s="7">
        <f>'Cables data'!F33</f>
        <v>0</v>
      </c>
      <c r="G143" s="7">
        <f>'Cables data'!G33</f>
        <v>0</v>
      </c>
      <c r="H143" s="7">
        <f>'Cables data'!H33</f>
        <v>0</v>
      </c>
      <c r="I143" s="7">
        <f>'Cables data'!I33</f>
        <v>0</v>
      </c>
      <c r="J143" s="7">
        <f>'Cables data'!J33</f>
        <v>0</v>
      </c>
      <c r="K143" s="7">
        <f>'Cables data'!K33</f>
        <v>0</v>
      </c>
      <c r="L143" s="13"/>
      <c r="M143" s="13"/>
    </row>
    <row r="144" spans="2:13" x14ac:dyDescent="0.3">
      <c r="B144" s="66"/>
      <c r="C144" s="33" t="s">
        <v>10</v>
      </c>
      <c r="D144" s="7">
        <f>'Cables data'!D34</f>
        <v>0</v>
      </c>
      <c r="E144" s="7">
        <f>'Cables data'!E34</f>
        <v>0</v>
      </c>
      <c r="F144" s="7">
        <f>'Cables data'!F34</f>
        <v>0</v>
      </c>
      <c r="G144" s="7">
        <f>'Cables data'!G34</f>
        <v>0</v>
      </c>
      <c r="H144" s="7">
        <f>'Cables data'!H34</f>
        <v>0</v>
      </c>
      <c r="I144" s="7">
        <f>'Cables data'!I34</f>
        <v>0</v>
      </c>
      <c r="J144" s="7">
        <f>'Cables data'!J34</f>
        <v>0</v>
      </c>
      <c r="K144" s="7">
        <f>'Cables data'!K34</f>
        <v>0</v>
      </c>
      <c r="L144" s="13"/>
      <c r="M144" s="13"/>
    </row>
    <row r="145" spans="2:13" x14ac:dyDescent="0.3">
      <c r="B145" s="66"/>
      <c r="C145" s="34" t="s">
        <v>2</v>
      </c>
      <c r="D145" s="7">
        <f>'Cables data'!D35</f>
        <v>0</v>
      </c>
      <c r="E145" s="7">
        <f>'Cables data'!E35</f>
        <v>0</v>
      </c>
      <c r="F145" s="7">
        <f>'Cables data'!F35</f>
        <v>0</v>
      </c>
      <c r="G145" s="7">
        <f>'Cables data'!G35</f>
        <v>0</v>
      </c>
      <c r="H145" s="7">
        <f>'Cables data'!H35</f>
        <v>0</v>
      </c>
      <c r="I145" s="7">
        <f>'Cables data'!I35</f>
        <v>0</v>
      </c>
      <c r="J145" s="7">
        <f>'Cables data'!J35</f>
        <v>0</v>
      </c>
      <c r="K145" s="7">
        <f>'Cables data'!K35</f>
        <v>0</v>
      </c>
      <c r="L145" s="13"/>
      <c r="M145" s="13"/>
    </row>
    <row r="146" spans="2:13" x14ac:dyDescent="0.3">
      <c r="B146" s="66"/>
      <c r="C146" s="34" t="s">
        <v>3</v>
      </c>
      <c r="D146" s="7">
        <f>'Cables data'!D36</f>
        <v>0</v>
      </c>
      <c r="E146" s="7">
        <f>'Cables data'!E36</f>
        <v>0</v>
      </c>
      <c r="F146" s="7">
        <f>'Cables data'!F36</f>
        <v>0</v>
      </c>
      <c r="G146" s="7">
        <f>'Cables data'!G36</f>
        <v>0</v>
      </c>
      <c r="H146" s="7">
        <f>'Cables data'!H36</f>
        <v>0</v>
      </c>
      <c r="I146" s="7">
        <f>'Cables data'!I36</f>
        <v>0</v>
      </c>
      <c r="J146" s="7">
        <f>'Cables data'!J36</f>
        <v>0</v>
      </c>
      <c r="K146" s="7">
        <f>'Cables data'!K36</f>
        <v>0</v>
      </c>
      <c r="L146" s="13"/>
      <c r="M146" s="13"/>
    </row>
    <row r="147" spans="2:13" x14ac:dyDescent="0.3">
      <c r="B147" s="67"/>
      <c r="C147" s="35" t="s">
        <v>16</v>
      </c>
      <c r="D147" s="10">
        <f>SUM(D142:D146)</f>
        <v>0</v>
      </c>
      <c r="E147" s="10">
        <f t="shared" ref="E147:K147" si="6">SUM(E142:E146)</f>
        <v>0</v>
      </c>
      <c r="F147" s="10">
        <f t="shared" si="6"/>
        <v>0</v>
      </c>
      <c r="G147" s="10">
        <f t="shared" si="6"/>
        <v>0</v>
      </c>
      <c r="H147" s="10">
        <f t="shared" si="6"/>
        <v>0</v>
      </c>
      <c r="I147" s="10">
        <f t="shared" si="6"/>
        <v>0</v>
      </c>
      <c r="J147" s="10">
        <f t="shared" si="6"/>
        <v>0</v>
      </c>
      <c r="K147" s="10">
        <f t="shared" si="6"/>
        <v>0</v>
      </c>
      <c r="L147" s="13"/>
      <c r="M147" s="13"/>
    </row>
    <row r="149" spans="2:13" x14ac:dyDescent="0.3">
      <c r="B149" s="65" t="s">
        <v>22</v>
      </c>
      <c r="C149" s="31" t="s">
        <v>5</v>
      </c>
      <c r="D149" s="31">
        <v>2021</v>
      </c>
      <c r="E149" s="31">
        <v>2022</v>
      </c>
      <c r="F149" s="31">
        <v>2023</v>
      </c>
      <c r="G149" s="31">
        <v>2024</v>
      </c>
      <c r="H149" s="31">
        <v>2025</v>
      </c>
      <c r="I149" s="31">
        <v>2026</v>
      </c>
      <c r="J149" s="31">
        <v>2027</v>
      </c>
      <c r="K149" s="31">
        <v>2028</v>
      </c>
      <c r="L149" s="12"/>
      <c r="M149" s="12"/>
    </row>
    <row r="150" spans="2:13" x14ac:dyDescent="0.3">
      <c r="B150" s="66"/>
      <c r="C150" s="33" t="s">
        <v>0</v>
      </c>
      <c r="D150" s="5">
        <f>'Cables data'!D62</f>
        <v>0</v>
      </c>
      <c r="E150" s="5">
        <f>'Cables data'!E62</f>
        <v>0</v>
      </c>
      <c r="F150" s="5">
        <f>'Cables data'!F62</f>
        <v>0</v>
      </c>
      <c r="G150" s="5">
        <f>'Cables data'!G62</f>
        <v>0</v>
      </c>
      <c r="H150" s="5">
        <f>'Cables data'!H62</f>
        <v>0</v>
      </c>
      <c r="I150" s="5">
        <f>'Cables data'!I62</f>
        <v>0</v>
      </c>
      <c r="J150" s="5">
        <f>'Cables data'!J62</f>
        <v>0</v>
      </c>
      <c r="K150" s="5">
        <f>'Cables data'!K62</f>
        <v>0</v>
      </c>
      <c r="L150" s="14"/>
      <c r="M150" s="14"/>
    </row>
    <row r="151" spans="2:13" x14ac:dyDescent="0.3">
      <c r="B151" s="66"/>
      <c r="C151" s="33" t="s">
        <v>1</v>
      </c>
      <c r="D151" s="5"/>
      <c r="E151" s="5">
        <f>'Cables data'!E63</f>
        <v>0</v>
      </c>
      <c r="F151" s="5">
        <f>'Cables data'!F63</f>
        <v>0</v>
      </c>
      <c r="G151" s="5">
        <f>'Cables data'!G63</f>
        <v>0</v>
      </c>
      <c r="H151" s="5">
        <f>'Cables data'!H63</f>
        <v>0</v>
      </c>
      <c r="I151" s="5">
        <f>'Cables data'!I63</f>
        <v>0</v>
      </c>
      <c r="J151" s="5">
        <f>'Cables data'!J63</f>
        <v>0</v>
      </c>
      <c r="K151" s="5">
        <f>'Cables data'!K63</f>
        <v>0</v>
      </c>
      <c r="L151" s="14"/>
      <c r="M151" s="14"/>
    </row>
    <row r="152" spans="2:13" x14ac:dyDescent="0.3">
      <c r="B152" s="66"/>
      <c r="C152" s="33" t="s">
        <v>10</v>
      </c>
      <c r="D152" s="5"/>
      <c r="E152" s="5"/>
      <c r="F152" s="5">
        <f>'Cables data'!F64</f>
        <v>0</v>
      </c>
      <c r="G152" s="5">
        <f>'Cables data'!G64</f>
        <v>0</v>
      </c>
      <c r="H152" s="5">
        <f>'Cables data'!H64</f>
        <v>0</v>
      </c>
      <c r="I152" s="5">
        <f>'Cables data'!I64</f>
        <v>0</v>
      </c>
      <c r="J152" s="5">
        <f>'Cables data'!J64</f>
        <v>0</v>
      </c>
      <c r="K152" s="5">
        <f>'Cables data'!K64</f>
        <v>0</v>
      </c>
      <c r="L152" s="14"/>
      <c r="M152" s="14"/>
    </row>
    <row r="153" spans="2:13" x14ac:dyDescent="0.3">
      <c r="B153" s="66"/>
      <c r="C153" s="33" t="s">
        <v>2</v>
      </c>
      <c r="D153" s="5"/>
      <c r="E153" s="5"/>
      <c r="F153" s="5">
        <f>'Cables data'!F65</f>
        <v>0</v>
      </c>
      <c r="G153" s="5">
        <f>'Cables data'!G65</f>
        <v>0</v>
      </c>
      <c r="H153" s="5">
        <f>'Cables data'!H65</f>
        <v>0</v>
      </c>
      <c r="I153" s="5">
        <f>'Cables data'!I65</f>
        <v>0</v>
      </c>
      <c r="J153" s="5">
        <f>'Cables data'!J65</f>
        <v>0</v>
      </c>
      <c r="K153" s="5">
        <f>'Cables data'!K65</f>
        <v>0</v>
      </c>
      <c r="L153" s="14"/>
      <c r="M153" s="14"/>
    </row>
    <row r="154" spans="2:13" x14ac:dyDescent="0.3">
      <c r="B154" s="67"/>
      <c r="C154" s="33" t="s">
        <v>3</v>
      </c>
      <c r="D154" s="5"/>
      <c r="E154" s="5"/>
      <c r="F154" s="5">
        <f>'Cables data'!F66</f>
        <v>0</v>
      </c>
      <c r="G154" s="5">
        <f>'Cables data'!G66</f>
        <v>0</v>
      </c>
      <c r="H154" s="5">
        <f>'Cables data'!H66</f>
        <v>0</v>
      </c>
      <c r="I154" s="5">
        <f>'Cables data'!I66</f>
        <v>0</v>
      </c>
      <c r="J154" s="5">
        <f>'Cables data'!J66</f>
        <v>0</v>
      </c>
      <c r="K154" s="5">
        <f>'Cables data'!K66</f>
        <v>0</v>
      </c>
      <c r="L154" s="14"/>
      <c r="M154" s="14"/>
    </row>
    <row r="156" spans="2:13" x14ac:dyDescent="0.3">
      <c r="B156" s="65" t="s">
        <v>18</v>
      </c>
      <c r="C156" s="31" t="s">
        <v>5</v>
      </c>
      <c r="D156" s="31">
        <v>2021</v>
      </c>
      <c r="E156" s="31">
        <v>2022</v>
      </c>
      <c r="F156" s="31">
        <v>2023</v>
      </c>
      <c r="G156" s="31">
        <v>2024</v>
      </c>
      <c r="H156" s="31">
        <v>2025</v>
      </c>
      <c r="I156" s="31">
        <v>2026</v>
      </c>
      <c r="J156" s="31">
        <v>2027</v>
      </c>
      <c r="K156" s="31">
        <v>2028</v>
      </c>
      <c r="L156" s="12"/>
      <c r="M156" s="12"/>
    </row>
    <row r="157" spans="2:13" x14ac:dyDescent="0.3">
      <c r="B157" s="66"/>
      <c r="C157" s="38" t="s">
        <v>0</v>
      </c>
      <c r="D157" s="6">
        <f>'Cables data'!D93</f>
        <v>0</v>
      </c>
      <c r="E157" s="6">
        <f>'Cables data'!E93</f>
        <v>0</v>
      </c>
      <c r="F157" s="6">
        <f>'Cables data'!F93</f>
        <v>0</v>
      </c>
      <c r="G157" s="6">
        <f>'Cables data'!G93</f>
        <v>0</v>
      </c>
      <c r="H157" s="6">
        <f>'Cables data'!H93</f>
        <v>0</v>
      </c>
      <c r="I157" s="6">
        <f>'Cables data'!I93</f>
        <v>0</v>
      </c>
      <c r="J157" s="6">
        <f>'Cables data'!J93</f>
        <v>0</v>
      </c>
      <c r="K157" s="6">
        <f>'Cables data'!K93</f>
        <v>0</v>
      </c>
      <c r="L157" s="15"/>
      <c r="M157" s="15"/>
    </row>
    <row r="158" spans="2:13" x14ac:dyDescent="0.3">
      <c r="B158" s="66"/>
      <c r="C158" s="38" t="s">
        <v>1</v>
      </c>
      <c r="D158" s="6">
        <f>'Cables data'!D94</f>
        <v>0</v>
      </c>
      <c r="E158" s="6">
        <f>'Cables data'!E94</f>
        <v>0</v>
      </c>
      <c r="F158" s="6">
        <f>'Cables data'!F94</f>
        <v>0</v>
      </c>
      <c r="G158" s="6">
        <f>'Cables data'!G94</f>
        <v>0</v>
      </c>
      <c r="H158" s="6">
        <f>'Cables data'!H94</f>
        <v>0</v>
      </c>
      <c r="I158" s="6">
        <f>'Cables data'!I94</f>
        <v>0</v>
      </c>
      <c r="J158" s="6">
        <f>'Cables data'!J94</f>
        <v>0</v>
      </c>
      <c r="K158" s="6">
        <f>'Cables data'!K94</f>
        <v>0</v>
      </c>
      <c r="L158" s="15"/>
      <c r="M158" s="15"/>
    </row>
    <row r="159" spans="2:13" x14ac:dyDescent="0.3">
      <c r="B159" s="66"/>
      <c r="C159" s="33" t="s">
        <v>10</v>
      </c>
      <c r="D159" s="6">
        <f>'Cables data'!D95</f>
        <v>0</v>
      </c>
      <c r="E159" s="6">
        <f>'Cables data'!E95</f>
        <v>0</v>
      </c>
      <c r="F159" s="6">
        <f>'Cables data'!F95</f>
        <v>0</v>
      </c>
      <c r="G159" s="6">
        <f>'Cables data'!G95</f>
        <v>0</v>
      </c>
      <c r="H159" s="6">
        <f>'Cables data'!H95</f>
        <v>0</v>
      </c>
      <c r="I159" s="6">
        <f>'Cables data'!I95</f>
        <v>0</v>
      </c>
      <c r="J159" s="6">
        <f>'Cables data'!J95</f>
        <v>0</v>
      </c>
      <c r="K159" s="6">
        <f>'Cables data'!K95</f>
        <v>0</v>
      </c>
      <c r="L159" s="15"/>
      <c r="M159" s="15"/>
    </row>
    <row r="160" spans="2:13" x14ac:dyDescent="0.3">
      <c r="B160" s="66"/>
      <c r="C160" s="33" t="s">
        <v>2</v>
      </c>
      <c r="D160" s="6">
        <f>'Cables data'!D96</f>
        <v>0</v>
      </c>
      <c r="E160" s="6">
        <f>'Cables data'!E96</f>
        <v>0</v>
      </c>
      <c r="F160" s="6">
        <f>'Cables data'!F96</f>
        <v>0</v>
      </c>
      <c r="G160" s="6">
        <f>'Cables data'!G96</f>
        <v>0</v>
      </c>
      <c r="H160" s="6">
        <f>'Cables data'!H96</f>
        <v>0</v>
      </c>
      <c r="I160" s="6">
        <f>'Cables data'!I96</f>
        <v>0</v>
      </c>
      <c r="J160" s="6">
        <f>'Cables data'!J96</f>
        <v>0</v>
      </c>
      <c r="K160" s="6">
        <f>'Cables data'!K96</f>
        <v>0</v>
      </c>
      <c r="L160" s="15"/>
      <c r="M160" s="15"/>
    </row>
    <row r="161" spans="2:13" x14ac:dyDescent="0.3">
      <c r="B161" s="66"/>
      <c r="C161" s="33" t="s">
        <v>3</v>
      </c>
      <c r="D161" s="6">
        <f>'Cables data'!D97</f>
        <v>0</v>
      </c>
      <c r="E161" s="6">
        <f>'Cables data'!E97</f>
        <v>0</v>
      </c>
      <c r="F161" s="6">
        <f>'Cables data'!F97</f>
        <v>0</v>
      </c>
      <c r="G161" s="6">
        <f>'Cables data'!G97</f>
        <v>0</v>
      </c>
      <c r="H161" s="6">
        <f>'Cables data'!H97</f>
        <v>0</v>
      </c>
      <c r="I161" s="6">
        <f>'Cables data'!I97</f>
        <v>0</v>
      </c>
      <c r="J161" s="6">
        <f>'Cables data'!J97</f>
        <v>0</v>
      </c>
      <c r="K161" s="6">
        <f>'Cables data'!K97</f>
        <v>0</v>
      </c>
      <c r="L161" s="15"/>
      <c r="M161" s="15"/>
    </row>
    <row r="162" spans="2:13" x14ac:dyDescent="0.3">
      <c r="B162" s="67"/>
      <c r="C162" s="37" t="s">
        <v>12</v>
      </c>
      <c r="D162" s="9">
        <f t="shared" ref="D162:K162" si="7">SUM(D157:D161)</f>
        <v>0</v>
      </c>
      <c r="E162" s="9">
        <f t="shared" si="7"/>
        <v>0</v>
      </c>
      <c r="F162" s="9">
        <f t="shared" si="7"/>
        <v>0</v>
      </c>
      <c r="G162" s="9">
        <f t="shared" si="7"/>
        <v>0</v>
      </c>
      <c r="H162" s="9">
        <f t="shared" si="7"/>
        <v>0</v>
      </c>
      <c r="I162" s="9">
        <f t="shared" si="7"/>
        <v>0</v>
      </c>
      <c r="J162" s="9">
        <f t="shared" si="7"/>
        <v>0</v>
      </c>
      <c r="K162" s="9">
        <f t="shared" si="7"/>
        <v>0</v>
      </c>
      <c r="L162" s="21"/>
      <c r="M162" s="15"/>
    </row>
    <row r="164" spans="2:13" ht="21" x14ac:dyDescent="0.4">
      <c r="B164" s="2" t="s">
        <v>37</v>
      </c>
    </row>
    <row r="165" spans="2:13" ht="15.6" customHeight="1" x14ac:dyDescent="0.4">
      <c r="B165" s="2"/>
    </row>
    <row r="182" spans="2:10" x14ac:dyDescent="0.3">
      <c r="B182" s="28" t="s">
        <v>31</v>
      </c>
      <c r="C182" s="28">
        <v>2021</v>
      </c>
      <c r="D182" s="28">
        <v>2022</v>
      </c>
      <c r="E182" s="28">
        <v>2023</v>
      </c>
      <c r="F182" s="28">
        <v>2024</v>
      </c>
      <c r="G182" s="28">
        <v>2025</v>
      </c>
      <c r="H182" s="28">
        <v>2026</v>
      </c>
      <c r="I182" s="28">
        <v>2027</v>
      </c>
      <c r="J182" s="28">
        <v>2028</v>
      </c>
    </row>
    <row r="183" spans="2:10" x14ac:dyDescent="0.3">
      <c r="B183" s="30" t="s">
        <v>32</v>
      </c>
      <c r="C183" s="18">
        <f>'LPO-CPO data'!C17</f>
        <v>0</v>
      </c>
      <c r="D183" s="18">
        <f>'LPO-CPO data'!D17</f>
        <v>0</v>
      </c>
      <c r="E183" s="18">
        <f>'LPO-CPO data'!E17</f>
        <v>0</v>
      </c>
      <c r="F183" s="18">
        <f>'LPO-CPO data'!F17</f>
        <v>0</v>
      </c>
      <c r="G183" s="18">
        <f>'LPO-CPO data'!G17</f>
        <v>0</v>
      </c>
      <c r="H183" s="18">
        <f>'LPO-CPO data'!H17</f>
        <v>0</v>
      </c>
      <c r="I183" s="18">
        <f>'LPO-CPO data'!I17</f>
        <v>0</v>
      </c>
      <c r="J183" s="18">
        <f>'LPO-CPO data'!J17</f>
        <v>0</v>
      </c>
    </row>
    <row r="184" spans="2:10" x14ac:dyDescent="0.3">
      <c r="B184" s="30" t="s">
        <v>2</v>
      </c>
      <c r="C184" s="18">
        <f>'LPO-CPO data'!C18</f>
        <v>0</v>
      </c>
      <c r="D184" s="18">
        <f>'LPO-CPO data'!D18</f>
        <v>0</v>
      </c>
      <c r="E184" s="18">
        <f>'LPO-CPO data'!E18</f>
        <v>0</v>
      </c>
      <c r="F184" s="18">
        <f>'LPO-CPO data'!F18</f>
        <v>0</v>
      </c>
      <c r="G184" s="18">
        <f>'LPO-CPO data'!G18</f>
        <v>0</v>
      </c>
      <c r="H184" s="18">
        <f>'LPO-CPO data'!H18</f>
        <v>0</v>
      </c>
      <c r="I184" s="18">
        <f>'LPO-CPO data'!I18</f>
        <v>0</v>
      </c>
      <c r="J184" s="18">
        <f>'LPO-CPO data'!J18</f>
        <v>0</v>
      </c>
    </row>
    <row r="185" spans="2:10" x14ac:dyDescent="0.3">
      <c r="B185" s="30" t="s">
        <v>3</v>
      </c>
      <c r="C185" s="18">
        <f>'LPO-CPO data'!C19</f>
        <v>0</v>
      </c>
      <c r="D185" s="18">
        <f>'LPO-CPO data'!D19</f>
        <v>0</v>
      </c>
      <c r="E185" s="18">
        <f>'LPO-CPO data'!E19</f>
        <v>0</v>
      </c>
      <c r="F185" s="18">
        <f>'LPO-CPO data'!F19</f>
        <v>0</v>
      </c>
      <c r="G185" s="18">
        <f>'LPO-CPO data'!G19</f>
        <v>0</v>
      </c>
      <c r="H185" s="18">
        <f>'LPO-CPO data'!H19</f>
        <v>0</v>
      </c>
      <c r="I185" s="18">
        <f>'LPO-CPO data'!I19</f>
        <v>0</v>
      </c>
      <c r="J185" s="18">
        <f>'LPO-CPO data'!J19</f>
        <v>0</v>
      </c>
    </row>
    <row r="188" spans="2:10" x14ac:dyDescent="0.3">
      <c r="B188" s="19"/>
      <c r="C188" s="28">
        <v>2021</v>
      </c>
      <c r="D188" s="28">
        <v>2022</v>
      </c>
      <c r="E188" s="28">
        <v>2023</v>
      </c>
      <c r="F188" s="28">
        <v>2024</v>
      </c>
      <c r="G188" s="28">
        <v>2025</v>
      </c>
      <c r="H188" s="28">
        <v>2026</v>
      </c>
      <c r="I188" s="28">
        <v>2027</v>
      </c>
      <c r="J188" s="28">
        <v>2028</v>
      </c>
    </row>
    <row r="189" spans="2:10" x14ac:dyDescent="0.3">
      <c r="B189" s="30" t="s">
        <v>34</v>
      </c>
      <c r="C189" s="20" t="e">
        <f>'LPO-CPO data'!C23/'LPO-CPO data'!C9</f>
        <v>#DIV/0!</v>
      </c>
      <c r="D189" s="20" t="e">
        <f>'LPO-CPO data'!D23/'LPO-CPO data'!D9</f>
        <v>#DIV/0!</v>
      </c>
      <c r="E189" s="20" t="e">
        <f>'LPO-CPO data'!E23/'LPO-CPO data'!E9</f>
        <v>#DIV/0!</v>
      </c>
      <c r="F189" s="20" t="e">
        <f>'LPO-CPO data'!F23/'LPO-CPO data'!F9</f>
        <v>#DIV/0!</v>
      </c>
      <c r="G189" s="20" t="e">
        <f>'LPO-CPO data'!G23/'LPO-CPO data'!G9</f>
        <v>#DIV/0!</v>
      </c>
      <c r="H189" s="20" t="e">
        <f>'LPO-CPO data'!H23/'LPO-CPO data'!H9</f>
        <v>#DIV/0!</v>
      </c>
      <c r="I189" s="20" t="e">
        <f>'LPO-CPO data'!I23/'LPO-CPO data'!I9</f>
        <v>#DIV/0!</v>
      </c>
      <c r="J189" s="20" t="e">
        <f>'LPO-CPO data'!J23/'LPO-CPO data'!J9</f>
        <v>#DIV/0!</v>
      </c>
    </row>
    <row r="190" spans="2:10" x14ac:dyDescent="0.3">
      <c r="B190" s="30" t="s">
        <v>35</v>
      </c>
      <c r="C190" s="20" t="e">
        <f t="shared" ref="C190:E190" si="8">1-C189</f>
        <v>#DIV/0!</v>
      </c>
      <c r="D190" s="20" t="e">
        <f t="shared" si="8"/>
        <v>#DIV/0!</v>
      </c>
      <c r="E190" s="20" t="e">
        <f t="shared" si="8"/>
        <v>#DIV/0!</v>
      </c>
      <c r="F190" s="20" t="e">
        <f>1-F189</f>
        <v>#DIV/0!</v>
      </c>
      <c r="G190" s="20" t="e">
        <f t="shared" ref="G190:J190" si="9">1-G189</f>
        <v>#DIV/0!</v>
      </c>
      <c r="H190" s="20" t="e">
        <f t="shared" si="9"/>
        <v>#DIV/0!</v>
      </c>
      <c r="I190" s="20" t="e">
        <f t="shared" si="9"/>
        <v>#DIV/0!</v>
      </c>
      <c r="J190" s="20" t="e">
        <f t="shared" si="9"/>
        <v>#DIV/0!</v>
      </c>
    </row>
    <row r="193" spans="2:2" ht="21" x14ac:dyDescent="0.4">
      <c r="B193" s="2" t="s">
        <v>39</v>
      </c>
    </row>
    <row r="210" spans="2:10" x14ac:dyDescent="0.3">
      <c r="B210" s="28" t="s">
        <v>40</v>
      </c>
      <c r="C210" s="28">
        <v>2021</v>
      </c>
      <c r="D210" s="28">
        <v>2022</v>
      </c>
      <c r="E210" s="28">
        <v>2023</v>
      </c>
      <c r="F210" s="28">
        <v>2024</v>
      </c>
      <c r="G210" s="28">
        <v>2025</v>
      </c>
      <c r="H210" s="28">
        <v>2026</v>
      </c>
      <c r="I210" s="28">
        <v>2027</v>
      </c>
      <c r="J210" s="28">
        <v>2028</v>
      </c>
    </row>
    <row r="211" spans="2:10" x14ac:dyDescent="0.3">
      <c r="B211" s="30" t="s">
        <v>31</v>
      </c>
      <c r="C211" s="18">
        <f>SUM('LPO-CPO data'!C17:C19)</f>
        <v>0</v>
      </c>
      <c r="D211" s="18">
        <f>SUM('LPO-CPO data'!D17:D19)</f>
        <v>0</v>
      </c>
      <c r="E211" s="18">
        <f>SUM('LPO-CPO data'!E17:E19)</f>
        <v>0</v>
      </c>
      <c r="F211" s="18">
        <f>SUM('LPO-CPO data'!F17:F19)</f>
        <v>0</v>
      </c>
      <c r="G211" s="18">
        <f>SUM('LPO-CPO data'!G17:G19)</f>
        <v>0</v>
      </c>
      <c r="H211" s="18">
        <f>SUM('LPO-CPO data'!H17:H19)</f>
        <v>0</v>
      </c>
      <c r="I211" s="18">
        <f>SUM('LPO-CPO data'!I17:I19)</f>
        <v>0</v>
      </c>
      <c r="J211" s="18">
        <f>SUM('LPO-CPO data'!J17:J19)</f>
        <v>0</v>
      </c>
    </row>
    <row r="212" spans="2:10" x14ac:dyDescent="0.3">
      <c r="B212" s="30" t="s">
        <v>41</v>
      </c>
      <c r="C212" s="18">
        <f>SUM('LPO-CPO data'!C23:C24)+2*SUM('LPO-CPO data'!C25:C26)</f>
        <v>0</v>
      </c>
      <c r="D212" s="18">
        <f>SUM('LPO-CPO data'!D23:D24)+2*SUM('LPO-CPO data'!D25:D26)</f>
        <v>0</v>
      </c>
      <c r="E212" s="18">
        <f>SUM('LPO-CPO data'!E23:E24)+2*SUM('LPO-CPO data'!E25:E26)</f>
        <v>0</v>
      </c>
      <c r="F212" s="18">
        <f>SUM('LPO-CPO data'!F23:F24)+2*SUM('LPO-CPO data'!F25:F26)</f>
        <v>0</v>
      </c>
      <c r="G212" s="18">
        <f>SUM('LPO-CPO data'!G23:G24)+2*SUM('LPO-CPO data'!G25:G26)</f>
        <v>0</v>
      </c>
      <c r="H212" s="18">
        <f>SUM('LPO-CPO data'!H23:H24)+2*SUM('LPO-CPO data'!H25:H26)</f>
        <v>0</v>
      </c>
      <c r="I212" s="18">
        <f>SUM('LPO-CPO data'!I23:I24)+2*SUM('LPO-CPO data'!I25:I26)</f>
        <v>0</v>
      </c>
      <c r="J212" s="18">
        <f>SUM('LPO-CPO data'!J23:J24)+2*SUM('LPO-CPO data'!J25:J26)</f>
        <v>0</v>
      </c>
    </row>
    <row r="213" spans="2:10" x14ac:dyDescent="0.3">
      <c r="C213" s="24"/>
      <c r="D213" s="24"/>
      <c r="E213" s="24"/>
      <c r="F213" s="24"/>
      <c r="G213" s="24"/>
      <c r="H213" s="24"/>
      <c r="I213" s="24"/>
      <c r="J213" s="24"/>
    </row>
    <row r="215" spans="2:10" ht="21" x14ac:dyDescent="0.4">
      <c r="B215" s="2"/>
      <c r="C215"/>
      <c r="D215"/>
      <c r="E215"/>
      <c r="F215"/>
      <c r="G215"/>
      <c r="H215"/>
      <c r="I215"/>
      <c r="J215"/>
    </row>
    <row r="216" spans="2:10" x14ac:dyDescent="0.3">
      <c r="B216" s="23"/>
      <c r="C216" s="13"/>
      <c r="D216" s="13"/>
      <c r="E216" s="13"/>
      <c r="F216" s="13"/>
      <c r="G216" s="13"/>
      <c r="H216" s="13"/>
      <c r="I216" s="13"/>
      <c r="J216" s="13"/>
    </row>
    <row r="217" spans="2:10" x14ac:dyDescent="0.3">
      <c r="B217" s="23"/>
      <c r="C217" s="13"/>
      <c r="D217" s="13"/>
      <c r="E217" s="13"/>
      <c r="F217" s="13"/>
      <c r="G217" s="13"/>
      <c r="H217" s="13"/>
      <c r="I217" s="13"/>
      <c r="J217" s="13"/>
    </row>
    <row r="218" spans="2:10" x14ac:dyDescent="0.3">
      <c r="B218" s="23"/>
      <c r="C218" s="13"/>
      <c r="D218" s="13"/>
      <c r="E218" s="13"/>
      <c r="F218" s="13"/>
      <c r="G218" s="13"/>
      <c r="H218" s="13"/>
      <c r="I218" s="13"/>
      <c r="J218" s="13"/>
    </row>
    <row r="219" spans="2:10" x14ac:dyDescent="0.3">
      <c r="B219" s="23"/>
      <c r="C219" s="13"/>
      <c r="D219" s="13"/>
      <c r="E219" s="13"/>
      <c r="F219" s="13"/>
      <c r="G219" s="13"/>
      <c r="H219" s="13"/>
      <c r="I219" s="13"/>
      <c r="J219" s="13"/>
    </row>
    <row r="230" spans="2:10" x14ac:dyDescent="0.3">
      <c r="B230" s="28" t="s">
        <v>44</v>
      </c>
      <c r="C230" s="39">
        <v>2021</v>
      </c>
      <c r="D230" s="28">
        <v>2022</v>
      </c>
      <c r="E230" s="28">
        <v>2023</v>
      </c>
      <c r="F230" s="28">
        <v>2024</v>
      </c>
      <c r="G230" s="28">
        <v>2025</v>
      </c>
      <c r="H230" s="28">
        <v>2026</v>
      </c>
      <c r="I230" s="28">
        <v>2027</v>
      </c>
      <c r="J230" s="28">
        <v>2028</v>
      </c>
    </row>
    <row r="231" spans="2:10" ht="31.5" customHeight="1" x14ac:dyDescent="0.3">
      <c r="B231" s="27" t="s">
        <v>42</v>
      </c>
      <c r="C231" s="25">
        <f>SUM('LPO-CPO data'!C8:C10)</f>
        <v>0</v>
      </c>
      <c r="D231" s="25">
        <f>SUM('LPO-CPO data'!D8:D10)</f>
        <v>0</v>
      </c>
      <c r="E231" s="25">
        <f>SUM('LPO-CPO data'!E8:E10)</f>
        <v>0</v>
      </c>
      <c r="F231" s="25">
        <f>SUM('LPO-CPO data'!F8:F10)</f>
        <v>0</v>
      </c>
      <c r="G231" s="25">
        <f>SUM('LPO-CPO data'!G8:G10)</f>
        <v>0</v>
      </c>
      <c r="H231" s="25">
        <f>SUM('LPO-CPO data'!H8:H10)</f>
        <v>0</v>
      </c>
      <c r="I231" s="25">
        <f>SUM('LPO-CPO data'!I8:I10)</f>
        <v>0</v>
      </c>
      <c r="J231" s="25">
        <f>SUM('LPO-CPO data'!J8:J10)</f>
        <v>0</v>
      </c>
    </row>
    <row r="232" spans="2:10" ht="31.5" customHeight="1" x14ac:dyDescent="0.3">
      <c r="B232" s="27" t="s">
        <v>43</v>
      </c>
      <c r="C232" s="26">
        <f>2*(SUM(D144:D146)+SUM(D99:D101)+SUM(D54:D56))</f>
        <v>0</v>
      </c>
      <c r="D232" s="26">
        <f>2*(SUM(E144:E146)+SUM(E99:E101)+SUM(E54:E56))</f>
        <v>0</v>
      </c>
      <c r="E232" s="26">
        <f t="shared" ref="E232:J232" si="10">2*(SUM(F144:F146)+SUM(F99:F101)+SUM(F54:F56))</f>
        <v>0</v>
      </c>
      <c r="F232" s="26">
        <f t="shared" si="10"/>
        <v>0</v>
      </c>
      <c r="G232" s="26">
        <f t="shared" si="10"/>
        <v>0</v>
      </c>
      <c r="H232" s="26">
        <f t="shared" si="10"/>
        <v>0</v>
      </c>
      <c r="I232" s="26">
        <f t="shared" si="10"/>
        <v>0</v>
      </c>
      <c r="J232" s="26">
        <f t="shared" si="10"/>
        <v>0</v>
      </c>
    </row>
  </sheetData>
  <mergeCells count="9">
    <mergeCell ref="B149:B154"/>
    <mergeCell ref="B156:B162"/>
    <mergeCell ref="B105:B110"/>
    <mergeCell ref="B141:B147"/>
    <mergeCell ref="B50:B57"/>
    <mergeCell ref="B60:B65"/>
    <mergeCell ref="B68:B75"/>
    <mergeCell ref="B95:B102"/>
    <mergeCell ref="B113:B120"/>
  </mergeCells>
  <pageMargins left="0.7" right="0.7" top="0.75" bottom="0.75" header="0.3" footer="0.3"/>
  <ignoredErrors>
    <ignoredError sqref="C211:J211 E231:J23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62AA7-B43D-4923-B5D5-81D79C16E486}">
  <dimension ref="B1:L98"/>
  <sheetViews>
    <sheetView showGridLines="0" workbookViewId="0"/>
  </sheetViews>
  <sheetFormatPr defaultColWidth="9.109375" defaultRowHeight="15.6" x14ac:dyDescent="0.3"/>
  <cols>
    <col min="1" max="1" width="6.33203125" style="1" customWidth="1"/>
    <col min="2" max="2" width="19.6640625" style="1" customWidth="1"/>
    <col min="3" max="3" width="9.109375" style="1"/>
    <col min="4" max="11" width="11.6640625" style="1" customWidth="1"/>
    <col min="12" max="16384" width="9.109375" style="1"/>
  </cols>
  <sheetData>
    <row r="1" spans="2:11" x14ac:dyDescent="0.3">
      <c r="B1" s="40"/>
    </row>
    <row r="2" spans="2:11" x14ac:dyDescent="0.3">
      <c r="B2" s="41" t="str">
        <f>Summary!B2</f>
        <v>LightCounting High-Speed Cables Forecast</v>
      </c>
    </row>
    <row r="3" spans="2:11" x14ac:dyDescent="0.3">
      <c r="B3" s="42" t="str">
        <f>Summary!B3</f>
        <v>December 2023 - Sample template for illustrative purposes only</v>
      </c>
    </row>
    <row r="6" spans="2:11" ht="21" x14ac:dyDescent="0.4">
      <c r="B6" s="2" t="s">
        <v>21</v>
      </c>
    </row>
    <row r="7" spans="2:11" x14ac:dyDescent="0.3">
      <c r="B7" s="47" t="s">
        <v>4</v>
      </c>
      <c r="C7" s="47" t="s">
        <v>5</v>
      </c>
      <c r="D7" s="48">
        <v>2021</v>
      </c>
      <c r="E7" s="48">
        <v>2022</v>
      </c>
      <c r="F7" s="48">
        <v>2023</v>
      </c>
      <c r="G7" s="48">
        <v>2024</v>
      </c>
      <c r="H7" s="48">
        <v>2025</v>
      </c>
      <c r="I7" s="48">
        <v>2026</v>
      </c>
      <c r="J7" s="48">
        <v>2027</v>
      </c>
      <c r="K7" s="48">
        <v>2028</v>
      </c>
    </row>
    <row r="8" spans="2:11" x14ac:dyDescent="0.3">
      <c r="B8" s="75" t="s">
        <v>6</v>
      </c>
      <c r="C8" s="32"/>
      <c r="D8" s="7"/>
      <c r="E8" s="7"/>
      <c r="F8" s="7"/>
      <c r="G8" s="7"/>
      <c r="H8" s="7"/>
      <c r="I8" s="7"/>
      <c r="J8" s="7"/>
      <c r="K8" s="7"/>
    </row>
    <row r="9" spans="2:11" x14ac:dyDescent="0.3">
      <c r="B9" s="76"/>
      <c r="C9" s="32"/>
      <c r="D9" s="7"/>
      <c r="E9" s="7"/>
      <c r="F9" s="7"/>
      <c r="G9" s="7"/>
      <c r="H9" s="7"/>
      <c r="I9" s="7"/>
      <c r="J9" s="7"/>
      <c r="K9" s="7"/>
    </row>
    <row r="10" spans="2:11" x14ac:dyDescent="0.3">
      <c r="B10" s="76"/>
      <c r="C10" s="32"/>
      <c r="D10" s="7"/>
      <c r="E10" s="7"/>
      <c r="F10" s="7"/>
      <c r="G10" s="7"/>
      <c r="H10" s="7"/>
      <c r="I10" s="7"/>
      <c r="J10" s="7"/>
      <c r="K10" s="7"/>
    </row>
    <row r="11" spans="2:11" x14ac:dyDescent="0.3">
      <c r="B11" s="76"/>
      <c r="C11" s="32"/>
      <c r="D11" s="7"/>
      <c r="E11" s="7"/>
      <c r="F11" s="7"/>
      <c r="G11" s="7"/>
      <c r="H11" s="7"/>
      <c r="I11" s="7"/>
      <c r="J11" s="7"/>
      <c r="K11" s="7"/>
    </row>
    <row r="12" spans="2:11" x14ac:dyDescent="0.3">
      <c r="B12" s="76"/>
      <c r="C12" s="32"/>
      <c r="D12" s="7"/>
      <c r="E12" s="7"/>
      <c r="F12" s="7"/>
      <c r="G12" s="7"/>
      <c r="H12" s="7"/>
      <c r="I12" s="7"/>
      <c r="J12" s="7"/>
      <c r="K12" s="7"/>
    </row>
    <row r="13" spans="2:11" x14ac:dyDescent="0.3">
      <c r="B13" s="76"/>
      <c r="C13" s="33"/>
      <c r="D13" s="7"/>
      <c r="E13" s="7"/>
      <c r="F13" s="7"/>
      <c r="G13" s="7"/>
      <c r="H13" s="7"/>
      <c r="I13" s="7"/>
      <c r="J13" s="7"/>
      <c r="K13" s="7"/>
    </row>
    <row r="14" spans="2:11" x14ac:dyDescent="0.3">
      <c r="B14" s="76"/>
      <c r="C14" s="34"/>
      <c r="D14" s="7"/>
      <c r="E14" s="7"/>
      <c r="F14" s="7"/>
      <c r="G14" s="7"/>
      <c r="H14" s="7"/>
      <c r="I14" s="7"/>
      <c r="J14" s="7"/>
      <c r="K14" s="7"/>
    </row>
    <row r="15" spans="2:11" x14ac:dyDescent="0.3">
      <c r="B15" s="76"/>
      <c r="C15" s="34"/>
      <c r="D15" s="7"/>
      <c r="E15" s="7"/>
      <c r="F15" s="7"/>
      <c r="G15" s="7"/>
      <c r="H15" s="7"/>
      <c r="I15" s="7"/>
      <c r="J15" s="7"/>
      <c r="K15" s="7"/>
    </row>
    <row r="16" spans="2:11" x14ac:dyDescent="0.3">
      <c r="B16" s="77"/>
      <c r="C16" s="49" t="s">
        <v>11</v>
      </c>
      <c r="D16" s="50">
        <f>SUM(D8:D15)</f>
        <v>0</v>
      </c>
      <c r="E16" s="50">
        <f t="shared" ref="E16:K16" si="0">SUM(E8:E15)</f>
        <v>0</v>
      </c>
      <c r="F16" s="50">
        <f t="shared" si="0"/>
        <v>0</v>
      </c>
      <c r="G16" s="50">
        <f t="shared" si="0"/>
        <v>0</v>
      </c>
      <c r="H16" s="50">
        <f t="shared" si="0"/>
        <v>0</v>
      </c>
      <c r="I16" s="50">
        <f t="shared" si="0"/>
        <v>0</v>
      </c>
      <c r="J16" s="50">
        <f t="shared" si="0"/>
        <v>0</v>
      </c>
      <c r="K16" s="50">
        <f t="shared" si="0"/>
        <v>0</v>
      </c>
    </row>
    <row r="19" spans="2:11" x14ac:dyDescent="0.3">
      <c r="B19" s="47" t="s">
        <v>4</v>
      </c>
      <c r="C19" s="47" t="s">
        <v>5</v>
      </c>
      <c r="D19" s="31">
        <v>2021</v>
      </c>
      <c r="E19" s="31">
        <v>2022</v>
      </c>
      <c r="F19" s="31">
        <v>2023</v>
      </c>
      <c r="G19" s="31">
        <v>2024</v>
      </c>
      <c r="H19" s="31">
        <v>2025</v>
      </c>
      <c r="I19" s="31">
        <v>2026</v>
      </c>
      <c r="J19" s="31">
        <v>2027</v>
      </c>
      <c r="K19" s="31">
        <v>2028</v>
      </c>
    </row>
    <row r="20" spans="2:11" x14ac:dyDescent="0.3">
      <c r="B20" s="75" t="s">
        <v>13</v>
      </c>
      <c r="C20" s="51"/>
      <c r="D20" s="7"/>
      <c r="E20" s="7"/>
      <c r="F20" s="7"/>
      <c r="G20" s="7"/>
      <c r="H20" s="7"/>
      <c r="I20" s="7"/>
      <c r="J20" s="7"/>
      <c r="K20" s="7"/>
    </row>
    <row r="21" spans="2:11" x14ac:dyDescent="0.3">
      <c r="B21" s="76"/>
      <c r="C21" s="51"/>
      <c r="D21" s="7"/>
      <c r="E21" s="7"/>
      <c r="F21" s="7"/>
      <c r="G21" s="7"/>
      <c r="H21" s="7"/>
      <c r="I21" s="7"/>
      <c r="J21" s="7"/>
      <c r="K21" s="7"/>
    </row>
    <row r="22" spans="2:11" x14ac:dyDescent="0.3">
      <c r="B22" s="76"/>
      <c r="C22" s="51"/>
      <c r="D22" s="7"/>
      <c r="E22" s="7"/>
      <c r="F22" s="7"/>
      <c r="G22" s="7"/>
      <c r="H22" s="7"/>
      <c r="I22" s="7"/>
      <c r="J22" s="7"/>
      <c r="K22" s="7"/>
    </row>
    <row r="23" spans="2:11" x14ac:dyDescent="0.3">
      <c r="B23" s="76"/>
      <c r="C23" s="51"/>
      <c r="D23" s="7"/>
      <c r="E23" s="7"/>
      <c r="F23" s="7"/>
      <c r="G23" s="7"/>
      <c r="H23" s="7"/>
      <c r="I23" s="7"/>
      <c r="J23" s="7"/>
      <c r="K23" s="7"/>
    </row>
    <row r="24" spans="2:11" x14ac:dyDescent="0.3">
      <c r="B24" s="76"/>
      <c r="C24" s="51"/>
      <c r="D24" s="7"/>
      <c r="E24" s="7"/>
      <c r="F24" s="7"/>
      <c r="G24" s="7"/>
      <c r="H24" s="7"/>
      <c r="I24" s="7"/>
      <c r="J24" s="7"/>
      <c r="K24" s="7"/>
    </row>
    <row r="25" spans="2:11" x14ac:dyDescent="0.3">
      <c r="B25" s="76"/>
      <c r="C25" s="52"/>
      <c r="D25" s="7"/>
      <c r="E25" s="7"/>
      <c r="F25" s="7"/>
      <c r="G25" s="7"/>
      <c r="H25" s="7"/>
      <c r="I25" s="7"/>
      <c r="J25" s="7"/>
      <c r="K25" s="7"/>
    </row>
    <row r="26" spans="2:11" x14ac:dyDescent="0.3">
      <c r="B26" s="76"/>
      <c r="C26" s="53"/>
      <c r="D26" s="7"/>
      <c r="E26" s="7"/>
      <c r="F26" s="7"/>
      <c r="G26" s="7"/>
      <c r="H26" s="7"/>
      <c r="I26" s="7"/>
      <c r="J26" s="7"/>
      <c r="K26" s="7"/>
    </row>
    <row r="27" spans="2:11" x14ac:dyDescent="0.3">
      <c r="B27" s="76"/>
      <c r="C27" s="53"/>
      <c r="D27" s="7"/>
      <c r="E27" s="7"/>
      <c r="F27" s="7"/>
      <c r="G27" s="7"/>
      <c r="H27" s="7"/>
      <c r="I27" s="7"/>
      <c r="J27" s="7"/>
      <c r="K27" s="7"/>
    </row>
    <row r="28" spans="2:11" x14ac:dyDescent="0.3">
      <c r="B28" s="77"/>
      <c r="C28" s="49" t="s">
        <v>14</v>
      </c>
      <c r="D28" s="50">
        <f>SUM(D20:D27)</f>
        <v>0</v>
      </c>
      <c r="E28" s="50">
        <f t="shared" ref="E28:K28" si="1">SUM(E20:E27)</f>
        <v>0</v>
      </c>
      <c r="F28" s="50">
        <f t="shared" si="1"/>
        <v>0</v>
      </c>
      <c r="G28" s="50">
        <f t="shared" si="1"/>
        <v>0</v>
      </c>
      <c r="H28" s="50">
        <f t="shared" si="1"/>
        <v>0</v>
      </c>
      <c r="I28" s="50">
        <f t="shared" si="1"/>
        <v>0</v>
      </c>
      <c r="J28" s="50">
        <f t="shared" si="1"/>
        <v>0</v>
      </c>
      <c r="K28" s="50">
        <f t="shared" si="1"/>
        <v>0</v>
      </c>
    </row>
    <row r="31" spans="2:11" x14ac:dyDescent="0.3">
      <c r="B31" s="54" t="s">
        <v>4</v>
      </c>
      <c r="C31" s="47" t="s">
        <v>5</v>
      </c>
      <c r="D31" s="31">
        <v>2021</v>
      </c>
      <c r="E31" s="31">
        <v>2022</v>
      </c>
      <c r="F31" s="31">
        <v>2023</v>
      </c>
      <c r="G31" s="31">
        <v>2024</v>
      </c>
      <c r="H31" s="31">
        <v>2025</v>
      </c>
      <c r="I31" s="31">
        <v>2026</v>
      </c>
      <c r="J31" s="31">
        <v>2027</v>
      </c>
      <c r="K31" s="31">
        <v>2028</v>
      </c>
    </row>
    <row r="32" spans="2:11" x14ac:dyDescent="0.3">
      <c r="B32" s="73" t="s">
        <v>15</v>
      </c>
      <c r="C32" s="38"/>
      <c r="D32" s="7"/>
      <c r="E32" s="7"/>
      <c r="F32" s="7"/>
      <c r="G32" s="7"/>
      <c r="H32" s="7"/>
      <c r="I32" s="7"/>
      <c r="J32" s="7"/>
      <c r="K32" s="7"/>
    </row>
    <row r="33" spans="2:11" x14ac:dyDescent="0.3">
      <c r="B33" s="73"/>
      <c r="C33" s="38"/>
      <c r="D33" s="7"/>
      <c r="E33" s="7"/>
      <c r="F33" s="7"/>
      <c r="G33" s="7"/>
      <c r="H33" s="7"/>
      <c r="I33" s="7"/>
      <c r="J33" s="7"/>
      <c r="K33" s="7"/>
    </row>
    <row r="34" spans="2:11" x14ac:dyDescent="0.3">
      <c r="B34" s="73"/>
      <c r="C34" s="52"/>
      <c r="D34" s="7"/>
      <c r="E34" s="7"/>
      <c r="F34" s="7"/>
      <c r="G34" s="7"/>
      <c r="H34" s="7"/>
      <c r="I34" s="7"/>
      <c r="J34" s="7"/>
      <c r="K34" s="7"/>
    </row>
    <row r="35" spans="2:11" x14ac:dyDescent="0.3">
      <c r="B35" s="73"/>
      <c r="C35" s="53"/>
      <c r="D35" s="7"/>
      <c r="E35" s="7"/>
      <c r="F35" s="7"/>
      <c r="G35" s="7"/>
      <c r="H35" s="7"/>
      <c r="I35" s="7"/>
      <c r="J35" s="7"/>
      <c r="K35" s="7"/>
    </row>
    <row r="36" spans="2:11" x14ac:dyDescent="0.3">
      <c r="B36" s="73"/>
      <c r="C36" s="53"/>
      <c r="D36" s="7"/>
      <c r="E36" s="7"/>
      <c r="F36" s="7"/>
      <c r="G36" s="7"/>
      <c r="H36" s="7"/>
      <c r="I36" s="7"/>
      <c r="J36" s="7"/>
      <c r="K36" s="7"/>
    </row>
    <row r="37" spans="2:11" x14ac:dyDescent="0.3">
      <c r="B37" s="74"/>
      <c r="C37" s="49" t="s">
        <v>16</v>
      </c>
      <c r="D37" s="50">
        <f>SUM(D32:D36)</f>
        <v>0</v>
      </c>
      <c r="E37" s="50">
        <f t="shared" ref="E37:K37" si="2">SUM(E32:E36)</f>
        <v>0</v>
      </c>
      <c r="F37" s="50">
        <f>SUM(F32:F36)</f>
        <v>0</v>
      </c>
      <c r="G37" s="50">
        <f t="shared" si="2"/>
        <v>0</v>
      </c>
      <c r="H37" s="50">
        <f t="shared" si="2"/>
        <v>0</v>
      </c>
      <c r="I37" s="50">
        <f t="shared" si="2"/>
        <v>0</v>
      </c>
      <c r="J37" s="50">
        <f t="shared" si="2"/>
        <v>0</v>
      </c>
      <c r="K37" s="50">
        <f t="shared" si="2"/>
        <v>0</v>
      </c>
    </row>
    <row r="39" spans="2:11" ht="21" x14ac:dyDescent="0.4">
      <c r="B39" s="2" t="s">
        <v>46</v>
      </c>
    </row>
    <row r="40" spans="2:11" x14ac:dyDescent="0.3">
      <c r="B40" s="54" t="s">
        <v>4</v>
      </c>
      <c r="C40" s="47" t="s">
        <v>5</v>
      </c>
      <c r="D40" s="48">
        <v>2021</v>
      </c>
      <c r="E40" s="48">
        <v>2022</v>
      </c>
      <c r="F40" s="48">
        <v>2023</v>
      </c>
      <c r="G40" s="48">
        <v>2024</v>
      </c>
      <c r="H40" s="48">
        <v>2025</v>
      </c>
      <c r="I40" s="48">
        <v>2026</v>
      </c>
      <c r="J40" s="48">
        <v>2027</v>
      </c>
      <c r="K40" s="48">
        <v>2028</v>
      </c>
    </row>
    <row r="41" spans="2:11" x14ac:dyDescent="0.3">
      <c r="B41" s="71" t="s">
        <v>6</v>
      </c>
      <c r="C41" s="32" t="s">
        <v>7</v>
      </c>
      <c r="D41" s="3"/>
      <c r="E41" s="3"/>
      <c r="F41" s="3"/>
      <c r="G41" s="3"/>
      <c r="H41" s="3"/>
      <c r="I41" s="3"/>
      <c r="J41" s="3"/>
      <c r="K41" s="3"/>
    </row>
    <row r="42" spans="2:11" x14ac:dyDescent="0.3">
      <c r="B42" s="71"/>
      <c r="C42" s="32" t="s">
        <v>8</v>
      </c>
      <c r="D42" s="3"/>
      <c r="E42" s="3"/>
      <c r="F42" s="3"/>
      <c r="G42" s="3"/>
      <c r="H42" s="3"/>
      <c r="I42" s="3"/>
      <c r="J42" s="3"/>
      <c r="K42" s="3"/>
    </row>
    <row r="43" spans="2:11" x14ac:dyDescent="0.3">
      <c r="B43" s="71"/>
      <c r="C43" s="32" t="s">
        <v>9</v>
      </c>
      <c r="D43" s="3"/>
      <c r="E43" s="3"/>
      <c r="F43" s="3"/>
      <c r="G43" s="3"/>
      <c r="H43" s="3"/>
      <c r="I43" s="3"/>
      <c r="J43" s="3"/>
      <c r="K43" s="3"/>
    </row>
    <row r="44" spans="2:11" x14ac:dyDescent="0.3">
      <c r="B44" s="71"/>
      <c r="C44" s="32" t="s">
        <v>0</v>
      </c>
      <c r="D44" s="3"/>
      <c r="E44" s="3"/>
      <c r="F44" s="3"/>
      <c r="G44" s="3"/>
      <c r="H44" s="3"/>
      <c r="I44" s="3"/>
      <c r="J44" s="3"/>
      <c r="K44" s="3"/>
    </row>
    <row r="45" spans="2:11" x14ac:dyDescent="0.3">
      <c r="B45" s="71"/>
      <c r="C45" s="32" t="s">
        <v>1</v>
      </c>
      <c r="D45" s="3"/>
      <c r="E45" s="3"/>
      <c r="F45" s="3"/>
      <c r="G45" s="3"/>
      <c r="H45" s="3"/>
      <c r="I45" s="3"/>
      <c r="J45" s="3"/>
      <c r="K45" s="3"/>
    </row>
    <row r="46" spans="2:11" x14ac:dyDescent="0.3">
      <c r="B46" s="71"/>
      <c r="C46" s="32" t="s">
        <v>10</v>
      </c>
      <c r="D46" s="3"/>
      <c r="E46" s="3"/>
      <c r="F46" s="3"/>
      <c r="G46" s="3"/>
      <c r="H46" s="3"/>
      <c r="I46" s="3"/>
      <c r="J46" s="3"/>
      <c r="K46" s="3"/>
    </row>
    <row r="47" spans="2:11" x14ac:dyDescent="0.3">
      <c r="B47" s="71"/>
      <c r="C47" s="32" t="s">
        <v>17</v>
      </c>
      <c r="D47" s="4"/>
      <c r="E47" s="4"/>
      <c r="F47" s="4"/>
      <c r="G47" s="4"/>
      <c r="H47" s="4"/>
      <c r="I47" s="4"/>
      <c r="J47" s="4"/>
      <c r="K47" s="4"/>
    </row>
    <row r="48" spans="2:11" x14ac:dyDescent="0.3">
      <c r="B48" s="71"/>
      <c r="C48" s="32" t="s">
        <v>3</v>
      </c>
      <c r="D48" s="4"/>
      <c r="E48" s="4"/>
      <c r="F48" s="4"/>
      <c r="G48" s="4"/>
      <c r="H48" s="4"/>
      <c r="I48" s="4"/>
      <c r="J48" s="4"/>
      <c r="K48" s="4"/>
    </row>
    <row r="49" spans="2:11" x14ac:dyDescent="0.3"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2:11" x14ac:dyDescent="0.3">
      <c r="B50" s="47" t="s">
        <v>4</v>
      </c>
      <c r="C50" s="47" t="s">
        <v>5</v>
      </c>
      <c r="D50" s="48">
        <v>2021</v>
      </c>
      <c r="E50" s="48">
        <v>2022</v>
      </c>
      <c r="F50" s="48">
        <v>2023</v>
      </c>
      <c r="G50" s="48">
        <v>2024</v>
      </c>
      <c r="H50" s="48">
        <v>2025</v>
      </c>
      <c r="I50" s="48">
        <v>2026</v>
      </c>
      <c r="J50" s="48">
        <v>2027</v>
      </c>
      <c r="K50" s="48">
        <v>2028</v>
      </c>
    </row>
    <row r="51" spans="2:11" x14ac:dyDescent="0.3">
      <c r="B51" s="71" t="s">
        <v>13</v>
      </c>
      <c r="C51" s="32" t="s">
        <v>7</v>
      </c>
      <c r="D51" s="5"/>
      <c r="E51" s="5"/>
      <c r="F51" s="5"/>
      <c r="G51" s="5"/>
      <c r="H51" s="5"/>
      <c r="I51" s="5"/>
      <c r="J51" s="5"/>
      <c r="K51" s="5"/>
    </row>
    <row r="52" spans="2:11" x14ac:dyDescent="0.3">
      <c r="B52" s="71"/>
      <c r="C52" s="32" t="s">
        <v>8</v>
      </c>
      <c r="D52" s="5"/>
      <c r="E52" s="5"/>
      <c r="F52" s="5"/>
      <c r="G52" s="5"/>
      <c r="H52" s="5"/>
      <c r="I52" s="5"/>
      <c r="J52" s="5"/>
      <c r="K52" s="5"/>
    </row>
    <row r="53" spans="2:11" x14ac:dyDescent="0.3">
      <c r="B53" s="71"/>
      <c r="C53" s="32" t="s">
        <v>9</v>
      </c>
      <c r="D53" s="5"/>
      <c r="E53" s="5"/>
      <c r="F53" s="5"/>
      <c r="G53" s="5"/>
      <c r="H53" s="5"/>
      <c r="I53" s="5"/>
      <c r="J53" s="5"/>
      <c r="K53" s="5"/>
    </row>
    <row r="54" spans="2:11" x14ac:dyDescent="0.3">
      <c r="B54" s="71"/>
      <c r="C54" s="32" t="s">
        <v>0</v>
      </c>
      <c r="D54" s="5"/>
      <c r="E54" s="5"/>
      <c r="F54" s="5"/>
      <c r="G54" s="5"/>
      <c r="H54" s="5"/>
      <c r="I54" s="5"/>
      <c r="J54" s="5"/>
      <c r="K54" s="5"/>
    </row>
    <row r="55" spans="2:11" x14ac:dyDescent="0.3">
      <c r="B55" s="71"/>
      <c r="C55" s="32" t="s">
        <v>1</v>
      </c>
      <c r="D55" s="5"/>
      <c r="E55" s="5"/>
      <c r="F55" s="5"/>
      <c r="G55" s="5"/>
      <c r="H55" s="5"/>
      <c r="I55" s="5"/>
      <c r="J55" s="5"/>
      <c r="K55" s="5"/>
    </row>
    <row r="56" spans="2:11" x14ac:dyDescent="0.3">
      <c r="B56" s="71"/>
      <c r="C56" s="33" t="s">
        <v>10</v>
      </c>
      <c r="D56" s="5"/>
      <c r="E56" s="5"/>
      <c r="F56" s="5"/>
      <c r="G56" s="5"/>
      <c r="H56" s="5"/>
      <c r="I56" s="5"/>
      <c r="J56" s="5"/>
      <c r="K56" s="5"/>
    </row>
    <row r="57" spans="2:11" x14ac:dyDescent="0.3">
      <c r="B57" s="71"/>
      <c r="C57" s="34" t="s">
        <v>2</v>
      </c>
      <c r="D57" s="5"/>
      <c r="E57" s="5"/>
      <c r="F57" s="5"/>
      <c r="G57" s="5"/>
      <c r="H57" s="5"/>
      <c r="I57" s="5"/>
      <c r="J57" s="5"/>
      <c r="K57" s="5"/>
    </row>
    <row r="58" spans="2:11" x14ac:dyDescent="0.3">
      <c r="B58" s="71"/>
      <c r="C58" s="33" t="s">
        <v>3</v>
      </c>
      <c r="D58" s="5"/>
      <c r="E58" s="5"/>
      <c r="F58" s="5"/>
      <c r="G58" s="5"/>
      <c r="H58" s="5"/>
      <c r="I58" s="5"/>
      <c r="J58" s="5"/>
      <c r="K58" s="5"/>
    </row>
    <row r="59" spans="2:11" x14ac:dyDescent="0.3"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2:11" x14ac:dyDescent="0.3"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2:11" x14ac:dyDescent="0.3">
      <c r="B61" s="47" t="s">
        <v>4</v>
      </c>
      <c r="C61" s="47" t="s">
        <v>5</v>
      </c>
      <c r="D61" s="56">
        <v>2021</v>
      </c>
      <c r="E61" s="56">
        <v>2022</v>
      </c>
      <c r="F61" s="56">
        <v>2023</v>
      </c>
      <c r="G61" s="56">
        <v>2024</v>
      </c>
      <c r="H61" s="56">
        <v>2025</v>
      </c>
      <c r="I61" s="56">
        <v>2026</v>
      </c>
      <c r="J61" s="56">
        <v>2027</v>
      </c>
      <c r="K61" s="56">
        <v>2028</v>
      </c>
    </row>
    <row r="62" spans="2:11" x14ac:dyDescent="0.3">
      <c r="B62" s="72" t="s">
        <v>15</v>
      </c>
      <c r="C62" s="33" t="s">
        <v>0</v>
      </c>
      <c r="D62" s="5"/>
      <c r="E62" s="5"/>
      <c r="F62" s="5"/>
      <c r="G62" s="5"/>
      <c r="H62" s="5"/>
      <c r="I62" s="5"/>
      <c r="J62" s="5"/>
      <c r="K62" s="5"/>
    </row>
    <row r="63" spans="2:11" x14ac:dyDescent="0.3">
      <c r="B63" s="73"/>
      <c r="C63" s="33" t="s">
        <v>1</v>
      </c>
      <c r="D63" s="5"/>
      <c r="E63" s="5"/>
      <c r="F63" s="5"/>
      <c r="G63" s="5"/>
      <c r="H63" s="5"/>
      <c r="I63" s="5"/>
      <c r="J63" s="5"/>
      <c r="K63" s="5"/>
    </row>
    <row r="64" spans="2:11" x14ac:dyDescent="0.3">
      <c r="B64" s="73"/>
      <c r="C64" s="33" t="s">
        <v>10</v>
      </c>
      <c r="D64" s="5"/>
      <c r="E64" s="5"/>
      <c r="F64" s="5"/>
      <c r="G64" s="5"/>
      <c r="H64" s="5"/>
      <c r="I64" s="5"/>
      <c r="J64" s="5"/>
      <c r="K64" s="5"/>
    </row>
    <row r="65" spans="2:12" x14ac:dyDescent="0.3">
      <c r="B65" s="73"/>
      <c r="C65" s="33" t="s">
        <v>2</v>
      </c>
      <c r="D65" s="5"/>
      <c r="E65" s="5"/>
      <c r="F65" s="5"/>
      <c r="G65" s="5"/>
      <c r="H65" s="5"/>
      <c r="I65" s="5"/>
      <c r="J65" s="5"/>
      <c r="K65" s="5"/>
    </row>
    <row r="66" spans="2:12" x14ac:dyDescent="0.3">
      <c r="B66" s="74"/>
      <c r="C66" s="33" t="s">
        <v>3</v>
      </c>
      <c r="D66" s="5"/>
      <c r="E66" s="5"/>
      <c r="F66" s="5"/>
      <c r="G66" s="5"/>
      <c r="H66" s="5"/>
      <c r="I66" s="5"/>
      <c r="J66" s="5"/>
      <c r="K66" s="5"/>
    </row>
    <row r="69" spans="2:12" ht="21" x14ac:dyDescent="0.4">
      <c r="B69" s="2" t="s">
        <v>18</v>
      </c>
    </row>
    <row r="70" spans="2:12" x14ac:dyDescent="0.3">
      <c r="B70" s="54" t="s">
        <v>4</v>
      </c>
      <c r="C70" s="47" t="s">
        <v>5</v>
      </c>
      <c r="D70" s="31">
        <v>2021</v>
      </c>
      <c r="E70" s="31">
        <v>2022</v>
      </c>
      <c r="F70" s="31">
        <v>2023</v>
      </c>
      <c r="G70" s="31">
        <v>2024</v>
      </c>
      <c r="H70" s="31">
        <v>2025</v>
      </c>
      <c r="I70" s="31">
        <v>2026</v>
      </c>
      <c r="J70" s="31">
        <v>2027</v>
      </c>
      <c r="K70" s="31">
        <v>2028</v>
      </c>
      <c r="L70" s="45" t="s">
        <v>38</v>
      </c>
    </row>
    <row r="71" spans="2:12" x14ac:dyDescent="0.3">
      <c r="B71" s="71" t="s">
        <v>6</v>
      </c>
      <c r="C71" s="51" t="s">
        <v>7</v>
      </c>
      <c r="D71" s="6"/>
      <c r="E71" s="6"/>
      <c r="F71" s="6"/>
      <c r="G71" s="6"/>
      <c r="H71" s="6"/>
      <c r="I71" s="6"/>
      <c r="J71" s="6"/>
      <c r="K71" s="6"/>
      <c r="L71" s="45"/>
    </row>
    <row r="72" spans="2:12" x14ac:dyDescent="0.3">
      <c r="B72" s="71"/>
      <c r="C72" s="51" t="s">
        <v>8</v>
      </c>
      <c r="D72" s="6"/>
      <c r="E72" s="6"/>
      <c r="F72" s="6"/>
      <c r="G72" s="6"/>
      <c r="H72" s="6"/>
      <c r="I72" s="6"/>
      <c r="J72" s="6"/>
      <c r="K72" s="6"/>
      <c r="L72" s="45"/>
    </row>
    <row r="73" spans="2:12" x14ac:dyDescent="0.3">
      <c r="B73" s="71"/>
      <c r="C73" s="51" t="s">
        <v>9</v>
      </c>
      <c r="D73" s="6"/>
      <c r="E73" s="6"/>
      <c r="F73" s="6"/>
      <c r="G73" s="6"/>
      <c r="H73" s="6"/>
      <c r="I73" s="6"/>
      <c r="J73" s="6"/>
      <c r="K73" s="6"/>
      <c r="L73" s="45"/>
    </row>
    <row r="74" spans="2:12" x14ac:dyDescent="0.3">
      <c r="B74" s="71"/>
      <c r="C74" s="51" t="s">
        <v>0</v>
      </c>
      <c r="D74" s="6"/>
      <c r="E74" s="6"/>
      <c r="F74" s="6"/>
      <c r="G74" s="6"/>
      <c r="H74" s="6"/>
      <c r="I74" s="6"/>
      <c r="J74" s="6"/>
      <c r="K74" s="6"/>
      <c r="L74" s="45"/>
    </row>
    <row r="75" spans="2:12" x14ac:dyDescent="0.3">
      <c r="B75" s="71"/>
      <c r="C75" s="51" t="s">
        <v>1</v>
      </c>
      <c r="D75" s="6"/>
      <c r="E75" s="6"/>
      <c r="F75" s="6"/>
      <c r="G75" s="6"/>
      <c r="H75" s="6"/>
      <c r="I75" s="6"/>
      <c r="J75" s="6"/>
      <c r="K75" s="6"/>
      <c r="L75" s="45"/>
    </row>
    <row r="76" spans="2:12" x14ac:dyDescent="0.3">
      <c r="B76" s="71"/>
      <c r="C76" s="51" t="s">
        <v>10</v>
      </c>
      <c r="D76" s="6"/>
      <c r="E76" s="6"/>
      <c r="F76" s="6"/>
      <c r="G76" s="6"/>
      <c r="H76" s="6"/>
      <c r="I76" s="6"/>
      <c r="J76" s="6"/>
      <c r="K76" s="6"/>
      <c r="L76" s="45"/>
    </row>
    <row r="77" spans="2:12" x14ac:dyDescent="0.3">
      <c r="B77" s="71"/>
      <c r="C77" s="51" t="s">
        <v>17</v>
      </c>
      <c r="D77" s="6"/>
      <c r="E77" s="6"/>
      <c r="F77" s="6"/>
      <c r="G77" s="6"/>
      <c r="H77" s="6"/>
      <c r="I77" s="6"/>
      <c r="J77" s="6"/>
      <c r="K77" s="6"/>
      <c r="L77" s="45"/>
    </row>
    <row r="78" spans="2:12" x14ac:dyDescent="0.3">
      <c r="B78" s="71"/>
      <c r="C78" s="51" t="s">
        <v>3</v>
      </c>
      <c r="D78" s="6"/>
      <c r="E78" s="6"/>
      <c r="F78" s="6"/>
      <c r="G78" s="6"/>
      <c r="H78" s="6"/>
      <c r="I78" s="6"/>
      <c r="J78" s="6"/>
      <c r="K78" s="6"/>
      <c r="L78" s="45"/>
    </row>
    <row r="79" spans="2:12" x14ac:dyDescent="0.3">
      <c r="B79" s="71"/>
      <c r="C79" s="58" t="s">
        <v>12</v>
      </c>
      <c r="D79" s="17">
        <f>SUM(D71:D78)</f>
        <v>0</v>
      </c>
      <c r="E79" s="17">
        <f t="shared" ref="E79:K79" si="3">SUM(E71:E78)</f>
        <v>0</v>
      </c>
      <c r="F79" s="17">
        <f t="shared" si="3"/>
        <v>0</v>
      </c>
      <c r="G79" s="17">
        <f t="shared" si="3"/>
        <v>0</v>
      </c>
      <c r="H79" s="17">
        <f t="shared" si="3"/>
        <v>0</v>
      </c>
      <c r="I79" s="17">
        <f t="shared" si="3"/>
        <v>0</v>
      </c>
      <c r="J79" s="17">
        <f t="shared" si="3"/>
        <v>0</v>
      </c>
      <c r="K79" s="17">
        <f t="shared" si="3"/>
        <v>0</v>
      </c>
      <c r="L79" s="46" t="e">
        <f>(K79/F79)^0.2-1</f>
        <v>#DIV/0!</v>
      </c>
    </row>
    <row r="80" spans="2:12" x14ac:dyDescent="0.3"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46"/>
    </row>
    <row r="81" spans="2:12" x14ac:dyDescent="0.3">
      <c r="B81" s="47" t="s">
        <v>4</v>
      </c>
      <c r="C81" s="47" t="s">
        <v>5</v>
      </c>
      <c r="D81" s="31">
        <v>2021</v>
      </c>
      <c r="E81" s="31">
        <v>2022</v>
      </c>
      <c r="F81" s="31">
        <v>2023</v>
      </c>
      <c r="G81" s="31">
        <v>2024</v>
      </c>
      <c r="H81" s="31">
        <v>2025</v>
      </c>
      <c r="I81" s="31">
        <v>2026</v>
      </c>
      <c r="J81" s="31">
        <v>2027</v>
      </c>
      <c r="K81" s="31">
        <v>2028</v>
      </c>
      <c r="L81" s="46"/>
    </row>
    <row r="82" spans="2:12" x14ac:dyDescent="0.3">
      <c r="B82" s="71" t="s">
        <v>13</v>
      </c>
      <c r="C82" s="51" t="s">
        <v>7</v>
      </c>
      <c r="D82" s="6"/>
      <c r="E82" s="6"/>
      <c r="F82" s="6"/>
      <c r="G82" s="6"/>
      <c r="H82" s="6"/>
      <c r="I82" s="6"/>
      <c r="J82" s="6"/>
      <c r="K82" s="6"/>
      <c r="L82" s="46"/>
    </row>
    <row r="83" spans="2:12" x14ac:dyDescent="0.3">
      <c r="B83" s="71"/>
      <c r="C83" s="51" t="s">
        <v>8</v>
      </c>
      <c r="D83" s="6"/>
      <c r="E83" s="6"/>
      <c r="F83" s="6"/>
      <c r="G83" s="6"/>
      <c r="H83" s="6"/>
      <c r="I83" s="6"/>
      <c r="J83" s="6"/>
      <c r="K83" s="6"/>
      <c r="L83" s="46"/>
    </row>
    <row r="84" spans="2:12" x14ac:dyDescent="0.3">
      <c r="B84" s="71"/>
      <c r="C84" s="51" t="s">
        <v>9</v>
      </c>
      <c r="D84" s="6"/>
      <c r="E84" s="6"/>
      <c r="F84" s="6"/>
      <c r="G84" s="6"/>
      <c r="H84" s="6"/>
      <c r="I84" s="6"/>
      <c r="J84" s="6"/>
      <c r="K84" s="6"/>
      <c r="L84" s="46"/>
    </row>
    <row r="85" spans="2:12" x14ac:dyDescent="0.3">
      <c r="B85" s="71"/>
      <c r="C85" s="51" t="s">
        <v>0</v>
      </c>
      <c r="D85" s="6"/>
      <c r="E85" s="6"/>
      <c r="F85" s="6"/>
      <c r="G85" s="6"/>
      <c r="H85" s="6"/>
      <c r="I85" s="6"/>
      <c r="J85" s="6"/>
      <c r="K85" s="6"/>
      <c r="L85" s="46"/>
    </row>
    <row r="86" spans="2:12" x14ac:dyDescent="0.3">
      <c r="B86" s="71"/>
      <c r="C86" s="51" t="s">
        <v>1</v>
      </c>
      <c r="D86" s="6"/>
      <c r="E86" s="6"/>
      <c r="F86" s="6"/>
      <c r="G86" s="6"/>
      <c r="H86" s="6"/>
      <c r="I86" s="6"/>
      <c r="J86" s="6"/>
      <c r="K86" s="6"/>
      <c r="L86" s="46"/>
    </row>
    <row r="87" spans="2:12" x14ac:dyDescent="0.3">
      <c r="B87" s="71"/>
      <c r="C87" s="52" t="s">
        <v>10</v>
      </c>
      <c r="D87" s="6"/>
      <c r="E87" s="6"/>
      <c r="F87" s="6"/>
      <c r="G87" s="6"/>
      <c r="H87" s="6"/>
      <c r="I87" s="6"/>
      <c r="J87" s="6"/>
      <c r="K87" s="6"/>
      <c r="L87" s="46"/>
    </row>
    <row r="88" spans="2:12" x14ac:dyDescent="0.3">
      <c r="B88" s="71"/>
      <c r="C88" s="53" t="s">
        <v>2</v>
      </c>
      <c r="D88" s="6"/>
      <c r="E88" s="6"/>
      <c r="F88" s="6"/>
      <c r="G88" s="6"/>
      <c r="H88" s="6"/>
      <c r="I88" s="6"/>
      <c r="J88" s="6"/>
      <c r="K88" s="6"/>
      <c r="L88" s="46"/>
    </row>
    <row r="89" spans="2:12" x14ac:dyDescent="0.3">
      <c r="B89" s="71"/>
      <c r="C89" s="52" t="s">
        <v>3</v>
      </c>
      <c r="D89" s="6"/>
      <c r="E89" s="6"/>
      <c r="F89" s="6"/>
      <c r="G89" s="6"/>
      <c r="H89" s="6"/>
      <c r="I89" s="6"/>
      <c r="J89" s="6"/>
      <c r="K89" s="6"/>
      <c r="L89" s="46"/>
    </row>
    <row r="90" spans="2:12" x14ac:dyDescent="0.3">
      <c r="B90" s="71"/>
      <c r="C90" s="59" t="s">
        <v>12</v>
      </c>
      <c r="D90" s="17">
        <f>SUM(D82:D89)</f>
        <v>0</v>
      </c>
      <c r="E90" s="17">
        <f t="shared" ref="E90:K90" si="4">SUM(E82:E89)</f>
        <v>0</v>
      </c>
      <c r="F90" s="17">
        <f t="shared" si="4"/>
        <v>0</v>
      </c>
      <c r="G90" s="17">
        <f t="shared" si="4"/>
        <v>0</v>
      </c>
      <c r="H90" s="17">
        <f t="shared" si="4"/>
        <v>0</v>
      </c>
      <c r="I90" s="17">
        <f t="shared" si="4"/>
        <v>0</v>
      </c>
      <c r="J90" s="17">
        <f t="shared" si="4"/>
        <v>0</v>
      </c>
      <c r="K90" s="17">
        <f t="shared" si="4"/>
        <v>0</v>
      </c>
      <c r="L90" s="46" t="e">
        <f t="shared" ref="L90:L98" si="5">(K90/F90)^0.2-1</f>
        <v>#DIV/0!</v>
      </c>
    </row>
    <row r="91" spans="2:12" x14ac:dyDescent="0.3"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46"/>
    </row>
    <row r="92" spans="2:12" x14ac:dyDescent="0.3">
      <c r="B92" s="47" t="s">
        <v>4</v>
      </c>
      <c r="C92" s="47" t="s">
        <v>5</v>
      </c>
      <c r="D92" s="57">
        <v>2021</v>
      </c>
      <c r="E92" s="57">
        <v>2022</v>
      </c>
      <c r="F92" s="57">
        <v>2023</v>
      </c>
      <c r="G92" s="57">
        <v>2024</v>
      </c>
      <c r="H92" s="57">
        <v>2025</v>
      </c>
      <c r="I92" s="57">
        <v>2026</v>
      </c>
      <c r="J92" s="57">
        <v>2027</v>
      </c>
      <c r="K92" s="57">
        <v>2028</v>
      </c>
      <c r="L92" s="46"/>
    </row>
    <row r="93" spans="2:12" x14ac:dyDescent="0.3">
      <c r="B93" s="72" t="s">
        <v>15</v>
      </c>
      <c r="C93" s="38" t="s">
        <v>0</v>
      </c>
      <c r="D93" s="6"/>
      <c r="E93" s="6"/>
      <c r="F93" s="6"/>
      <c r="G93" s="6"/>
      <c r="H93" s="6"/>
      <c r="I93" s="6"/>
      <c r="J93" s="6"/>
      <c r="K93" s="6"/>
      <c r="L93" s="46"/>
    </row>
    <row r="94" spans="2:12" x14ac:dyDescent="0.3">
      <c r="B94" s="73"/>
      <c r="C94" s="38" t="s">
        <v>1</v>
      </c>
      <c r="D94" s="6"/>
      <c r="E94" s="6"/>
      <c r="F94" s="6"/>
      <c r="G94" s="6"/>
      <c r="H94" s="6"/>
      <c r="I94" s="6"/>
      <c r="J94" s="6"/>
      <c r="K94" s="6"/>
      <c r="L94" s="46"/>
    </row>
    <row r="95" spans="2:12" x14ac:dyDescent="0.3">
      <c r="B95" s="73"/>
      <c r="C95" s="52" t="s">
        <v>10</v>
      </c>
      <c r="D95" s="6"/>
      <c r="E95" s="6"/>
      <c r="F95" s="6"/>
      <c r="G95" s="6"/>
      <c r="H95" s="6"/>
      <c r="I95" s="6"/>
      <c r="J95" s="6"/>
      <c r="K95" s="6"/>
      <c r="L95" s="46"/>
    </row>
    <row r="96" spans="2:12" x14ac:dyDescent="0.3">
      <c r="B96" s="73"/>
      <c r="C96" s="52" t="s">
        <v>2</v>
      </c>
      <c r="D96" s="6"/>
      <c r="E96" s="6"/>
      <c r="F96" s="6"/>
      <c r="G96" s="6"/>
      <c r="H96" s="6"/>
      <c r="I96" s="6"/>
      <c r="J96" s="6"/>
      <c r="K96" s="6"/>
      <c r="L96" s="46"/>
    </row>
    <row r="97" spans="2:12" x14ac:dyDescent="0.3">
      <c r="B97" s="73"/>
      <c r="C97" s="52" t="s">
        <v>3</v>
      </c>
      <c r="D97" s="6"/>
      <c r="E97" s="6"/>
      <c r="F97" s="6"/>
      <c r="G97" s="6"/>
      <c r="H97" s="6"/>
      <c r="I97" s="6"/>
      <c r="J97" s="6"/>
      <c r="K97" s="6"/>
      <c r="L97" s="46"/>
    </row>
    <row r="98" spans="2:12" x14ac:dyDescent="0.3">
      <c r="B98" s="74"/>
      <c r="C98" s="59" t="s">
        <v>12</v>
      </c>
      <c r="D98" s="17">
        <f>SUM(D93:D97)</f>
        <v>0</v>
      </c>
      <c r="E98" s="17">
        <f t="shared" ref="E98:K98" si="6">SUM(E93:E97)</f>
        <v>0</v>
      </c>
      <c r="F98" s="17">
        <f t="shared" si="6"/>
        <v>0</v>
      </c>
      <c r="G98" s="17">
        <f t="shared" si="6"/>
        <v>0</v>
      </c>
      <c r="H98" s="17">
        <f t="shared" si="6"/>
        <v>0</v>
      </c>
      <c r="I98" s="17">
        <f t="shared" si="6"/>
        <v>0</v>
      </c>
      <c r="J98" s="17">
        <f t="shared" si="6"/>
        <v>0</v>
      </c>
      <c r="K98" s="17">
        <f t="shared" si="6"/>
        <v>0</v>
      </c>
      <c r="L98" s="46" t="e">
        <f t="shared" si="5"/>
        <v>#DIV/0!</v>
      </c>
    </row>
  </sheetData>
  <mergeCells count="9">
    <mergeCell ref="B71:B79"/>
    <mergeCell ref="B82:B90"/>
    <mergeCell ref="B93:B98"/>
    <mergeCell ref="B8:B16"/>
    <mergeCell ref="B20:B28"/>
    <mergeCell ref="B32:B37"/>
    <mergeCell ref="B41:B48"/>
    <mergeCell ref="B51:B58"/>
    <mergeCell ref="B62:B6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F764F-C2AE-4A2A-9241-7A662B1BFF77}">
  <dimension ref="B1:J26"/>
  <sheetViews>
    <sheetView showGridLines="0" workbookViewId="0"/>
  </sheetViews>
  <sheetFormatPr defaultColWidth="8.77734375" defaultRowHeight="14.4" x14ac:dyDescent="0.3"/>
  <cols>
    <col min="1" max="1" width="6.33203125" customWidth="1"/>
    <col min="2" max="2" width="12" customWidth="1"/>
    <col min="3" max="10" width="11.6640625" customWidth="1"/>
  </cols>
  <sheetData>
    <row r="1" spans="2:10" s="1" customFormat="1" ht="15.6" x14ac:dyDescent="0.3">
      <c r="B1" s="40"/>
    </row>
    <row r="2" spans="2:10" s="1" customFormat="1" ht="15.6" x14ac:dyDescent="0.3">
      <c r="B2" s="41" t="str">
        <f>Summary!B2</f>
        <v>LightCounting High-Speed Cables Forecast</v>
      </c>
    </row>
    <row r="3" spans="2:10" s="1" customFormat="1" ht="15.6" x14ac:dyDescent="0.3">
      <c r="B3" s="42" t="str">
        <f>Summary!B3</f>
        <v>December 2023 - Sample template for illustrative purposes only</v>
      </c>
    </row>
    <row r="4" spans="2:10" s="1" customFormat="1" ht="15.6" x14ac:dyDescent="0.3"/>
    <row r="5" spans="2:10" s="1" customFormat="1" ht="15.6" x14ac:dyDescent="0.3"/>
    <row r="6" spans="2:10" ht="21" x14ac:dyDescent="0.4">
      <c r="B6" s="2" t="s">
        <v>21</v>
      </c>
    </row>
    <row r="7" spans="2:10" ht="35.25" customHeight="1" x14ac:dyDescent="0.3">
      <c r="B7" s="60" t="s">
        <v>36</v>
      </c>
      <c r="C7" s="61">
        <v>2021</v>
      </c>
      <c r="D7" s="61">
        <v>2022</v>
      </c>
      <c r="E7" s="61">
        <v>2023</v>
      </c>
      <c r="F7" s="61">
        <v>2024</v>
      </c>
      <c r="G7" s="61">
        <v>2025</v>
      </c>
      <c r="H7" s="61">
        <v>2026</v>
      </c>
      <c r="I7" s="61">
        <v>2027</v>
      </c>
      <c r="J7" s="61">
        <v>2028</v>
      </c>
    </row>
    <row r="8" spans="2:10" x14ac:dyDescent="0.3">
      <c r="B8" s="32" t="s">
        <v>25</v>
      </c>
      <c r="C8" s="62"/>
      <c r="D8" s="62"/>
      <c r="E8" s="62"/>
      <c r="F8" s="62"/>
      <c r="G8" s="62"/>
      <c r="H8" s="62"/>
      <c r="I8" s="62"/>
      <c r="J8" s="62"/>
    </row>
    <row r="9" spans="2:10" x14ac:dyDescent="0.3">
      <c r="B9" s="32" t="s">
        <v>26</v>
      </c>
      <c r="C9" s="62"/>
      <c r="D9" s="62"/>
      <c r="E9" s="62"/>
      <c r="F9" s="62"/>
      <c r="G9" s="62"/>
      <c r="H9" s="62"/>
      <c r="I9" s="62"/>
      <c r="J9" s="62"/>
    </row>
    <row r="10" spans="2:10" x14ac:dyDescent="0.3">
      <c r="B10" s="32" t="s">
        <v>27</v>
      </c>
      <c r="C10" s="62"/>
      <c r="D10" s="62"/>
      <c r="E10" s="62"/>
      <c r="F10" s="62"/>
      <c r="G10" s="62"/>
      <c r="H10" s="62"/>
      <c r="I10" s="62"/>
      <c r="J10" s="62"/>
    </row>
    <row r="11" spans="2:10" x14ac:dyDescent="0.3">
      <c r="B11" s="32" t="s">
        <v>28</v>
      </c>
      <c r="C11" s="62"/>
      <c r="D11" s="62"/>
      <c r="E11" s="62"/>
      <c r="F11" s="62"/>
      <c r="G11" s="62"/>
      <c r="H11" s="62"/>
      <c r="I11" s="62"/>
      <c r="J11" s="62"/>
    </row>
    <row r="12" spans="2:10" x14ac:dyDescent="0.3">
      <c r="B12" s="32" t="s">
        <v>29</v>
      </c>
      <c r="C12" s="62"/>
      <c r="D12" s="62"/>
      <c r="E12" s="62"/>
      <c r="F12" s="62"/>
      <c r="G12" s="62"/>
      <c r="H12" s="62"/>
      <c r="I12" s="62"/>
      <c r="J12" s="62"/>
    </row>
    <row r="13" spans="2:10" x14ac:dyDescent="0.3">
      <c r="B13" s="32" t="s">
        <v>30</v>
      </c>
      <c r="C13" s="62"/>
      <c r="D13" s="62"/>
      <c r="E13" s="62"/>
      <c r="F13" s="62"/>
      <c r="G13" s="62"/>
      <c r="H13" s="62"/>
      <c r="I13" s="62"/>
      <c r="J13" s="62"/>
    </row>
    <row r="14" spans="2:10" x14ac:dyDescent="0.3">
      <c r="B14" s="63"/>
      <c r="C14" s="63"/>
      <c r="D14" s="63"/>
      <c r="E14" s="63"/>
      <c r="F14" s="63"/>
      <c r="G14" s="63"/>
      <c r="H14" s="63"/>
      <c r="I14" s="63"/>
      <c r="J14" s="63"/>
    </row>
    <row r="15" spans="2:10" x14ac:dyDescent="0.3">
      <c r="B15" s="63"/>
      <c r="C15" s="63"/>
      <c r="D15" s="63"/>
      <c r="E15" s="63"/>
      <c r="F15" s="63"/>
      <c r="G15" s="63"/>
      <c r="H15" s="63"/>
      <c r="I15" s="63"/>
      <c r="J15" s="63"/>
    </row>
    <row r="16" spans="2:10" x14ac:dyDescent="0.3">
      <c r="B16" s="64" t="s">
        <v>31</v>
      </c>
      <c r="C16" s="61">
        <v>2021</v>
      </c>
      <c r="D16" s="61">
        <v>2022</v>
      </c>
      <c r="E16" s="61">
        <v>2023</v>
      </c>
      <c r="F16" s="61">
        <v>2024</v>
      </c>
      <c r="G16" s="61">
        <v>2025</v>
      </c>
      <c r="H16" s="61">
        <v>2026</v>
      </c>
      <c r="I16" s="61">
        <v>2027</v>
      </c>
      <c r="J16" s="61">
        <v>2028</v>
      </c>
    </row>
    <row r="17" spans="2:10" x14ac:dyDescent="0.3">
      <c r="B17" s="32" t="s">
        <v>32</v>
      </c>
      <c r="C17" s="62"/>
      <c r="D17" s="62"/>
      <c r="E17" s="62"/>
      <c r="F17" s="62"/>
      <c r="G17" s="62"/>
      <c r="H17" s="62"/>
      <c r="I17" s="62"/>
      <c r="J17" s="62"/>
    </row>
    <row r="18" spans="2:10" x14ac:dyDescent="0.3">
      <c r="B18" s="32" t="s">
        <v>2</v>
      </c>
      <c r="C18" s="62"/>
      <c r="D18" s="62"/>
      <c r="E18" s="62"/>
      <c r="F18" s="62"/>
      <c r="G18" s="62"/>
      <c r="H18" s="62"/>
      <c r="I18" s="62"/>
      <c r="J18" s="62"/>
    </row>
    <row r="19" spans="2:10" x14ac:dyDescent="0.3">
      <c r="B19" s="32" t="s">
        <v>3</v>
      </c>
      <c r="C19" s="62"/>
      <c r="D19" s="62"/>
      <c r="E19" s="62"/>
      <c r="F19" s="62"/>
      <c r="G19" s="62"/>
      <c r="H19" s="62"/>
      <c r="I19" s="62"/>
      <c r="J19" s="62"/>
    </row>
    <row r="20" spans="2:10" x14ac:dyDescent="0.3">
      <c r="B20" s="63"/>
      <c r="C20" s="63"/>
      <c r="D20" s="63"/>
      <c r="E20" s="63"/>
      <c r="F20" s="63"/>
      <c r="G20" s="63"/>
      <c r="H20" s="63"/>
      <c r="I20" s="63"/>
      <c r="J20" s="63"/>
    </row>
    <row r="21" spans="2:10" x14ac:dyDescent="0.3">
      <c r="B21" s="63"/>
      <c r="C21" s="63"/>
      <c r="D21" s="63"/>
      <c r="E21" s="63"/>
      <c r="F21" s="63"/>
      <c r="G21" s="63"/>
      <c r="H21" s="63"/>
      <c r="I21" s="63"/>
      <c r="J21" s="63"/>
    </row>
    <row r="22" spans="2:10" x14ac:dyDescent="0.3">
      <c r="B22" s="64" t="s">
        <v>33</v>
      </c>
      <c r="C22" s="61">
        <v>2021</v>
      </c>
      <c r="D22" s="61">
        <v>2022</v>
      </c>
      <c r="E22" s="61">
        <v>2023</v>
      </c>
      <c r="F22" s="61">
        <v>2024</v>
      </c>
      <c r="G22" s="61">
        <v>2025</v>
      </c>
      <c r="H22" s="61">
        <v>2026</v>
      </c>
      <c r="I22" s="61">
        <v>2027</v>
      </c>
      <c r="J22" s="61">
        <v>2028</v>
      </c>
    </row>
    <row r="23" spans="2:10" x14ac:dyDescent="0.3">
      <c r="B23" s="32" t="s">
        <v>26</v>
      </c>
      <c r="C23" s="62"/>
      <c r="D23" s="62"/>
      <c r="E23" s="62"/>
      <c r="F23" s="62"/>
      <c r="G23" s="62"/>
      <c r="H23" s="62"/>
      <c r="I23" s="62"/>
      <c r="J23" s="62"/>
    </row>
    <row r="24" spans="2:10" x14ac:dyDescent="0.3">
      <c r="B24" s="32" t="s">
        <v>27</v>
      </c>
      <c r="C24" s="62"/>
      <c r="D24" s="62"/>
      <c r="E24" s="62"/>
      <c r="F24" s="62"/>
      <c r="G24" s="62"/>
      <c r="H24" s="62"/>
      <c r="I24" s="62"/>
      <c r="J24" s="62"/>
    </row>
    <row r="25" spans="2:10" x14ac:dyDescent="0.3">
      <c r="B25" s="32" t="s">
        <v>29</v>
      </c>
      <c r="C25" s="62"/>
      <c r="D25" s="62"/>
      <c r="E25" s="62"/>
      <c r="F25" s="62"/>
      <c r="G25" s="62"/>
      <c r="H25" s="62"/>
      <c r="I25" s="62"/>
      <c r="J25" s="62"/>
    </row>
    <row r="26" spans="2:10" x14ac:dyDescent="0.3">
      <c r="B26" s="32" t="s">
        <v>30</v>
      </c>
      <c r="C26" s="62"/>
      <c r="D26" s="62"/>
      <c r="E26" s="62"/>
      <c r="F26" s="62"/>
      <c r="G26" s="62"/>
      <c r="H26" s="62"/>
      <c r="I26" s="62"/>
      <c r="J26" s="62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Cables data</vt:lpstr>
      <vt:lpstr>LPO-CPO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Stelyana Baleva</cp:lastModifiedBy>
  <dcterms:created xsi:type="dcterms:W3CDTF">2015-06-05T18:17:20Z</dcterms:created>
  <dcterms:modified xsi:type="dcterms:W3CDTF">2023-12-21T20:18:22Z</dcterms:modified>
</cp:coreProperties>
</file>