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theme/themeOverride1.xml" ContentType="application/vnd.openxmlformats-officedocument.themeOverride+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charts/chart12.xml" ContentType="application/vnd.openxmlformats-officedocument.drawingml.chart+xml"/>
  <Override PartName="/xl/charts/style9.xml" ContentType="application/vnd.ms-office.chartstyle+xml"/>
  <Override PartName="/xl/charts/colors9.xml" ContentType="application/vnd.ms-office.chartcolorstyle+xml"/>
  <Override PartName="/xl/charts/chart13.xml" ContentType="application/vnd.openxmlformats-officedocument.drawingml.chart+xml"/>
  <Override PartName="/xl/charts/style10.xml" ContentType="application/vnd.ms-office.chartstyle+xml"/>
  <Override PartName="/xl/charts/colors10.xml" ContentType="application/vnd.ms-office.chartcolorstyle+xml"/>
  <Override PartName="/xl/charts/chart14.xml" ContentType="application/vnd.openxmlformats-officedocument.drawingml.chart+xml"/>
  <Override PartName="/xl/charts/style11.xml" ContentType="application/vnd.ms-office.chartstyle+xml"/>
  <Override PartName="/xl/charts/colors11.xml" ContentType="application/vnd.ms-office.chartcolorstyle+xml"/>
  <Override PartName="/xl/charts/chart15.xml" ContentType="application/vnd.openxmlformats-officedocument.drawingml.chart+xml"/>
  <Override PartName="/xl/charts/style12.xml" ContentType="application/vnd.ms-office.chartstyle+xml"/>
  <Override PartName="/xl/charts/colors12.xml" ContentType="application/vnd.ms-office.chartcolorstyle+xml"/>
  <Override PartName="/xl/charts/chart16.xml" ContentType="application/vnd.openxmlformats-officedocument.drawingml.chart+xml"/>
  <Override PartName="/xl/charts/style13.xml" ContentType="application/vnd.ms-office.chartstyle+xml"/>
  <Override PartName="/xl/charts/colors13.xml" ContentType="application/vnd.ms-office.chartcolorstyle+xml"/>
  <Override PartName="/xl/charts/chart17.xml" ContentType="application/vnd.openxmlformats-officedocument.drawingml.chart+xml"/>
  <Override PartName="/xl/charts/style14.xml" ContentType="application/vnd.ms-office.chartstyle+xml"/>
  <Override PartName="/xl/charts/colors14.xml" ContentType="application/vnd.ms-office.chartcolorstyle+xml"/>
  <Override PartName="/xl/charts/chart18.xml" ContentType="application/vnd.openxmlformats-officedocument.drawingml.chart+xml"/>
  <Override PartName="/xl/charts/style15.xml" ContentType="application/vnd.ms-office.chartstyle+xml"/>
  <Override PartName="/xl/charts/colors15.xml" ContentType="application/vnd.ms-office.chartcolorstyle+xml"/>
  <Override PartName="/xl/charts/chart19.xml" ContentType="application/vnd.openxmlformats-officedocument.drawingml.chart+xml"/>
  <Override PartName="/xl/charts/style16.xml" ContentType="application/vnd.ms-office.chartstyle+xml"/>
  <Override PartName="/xl/charts/colors16.xml" ContentType="application/vnd.ms-office.chartcolorstyle+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style17.xml" ContentType="application/vnd.ms-office.chartstyle+xml"/>
  <Override PartName="/xl/charts/colors17.xml" ContentType="application/vnd.ms-office.chartcolorstyle+xml"/>
  <Override PartName="/xl/charts/chart23.xml" ContentType="application/vnd.openxmlformats-officedocument.drawingml.chart+xml"/>
  <Override PartName="/xl/charts/style18.xml" ContentType="application/vnd.ms-office.chartstyle+xml"/>
  <Override PartName="/xl/charts/colors18.xml" ContentType="application/vnd.ms-office.chartcolorstyle+xml"/>
  <Override PartName="/xl/charts/chart24.xml" ContentType="application/vnd.openxmlformats-officedocument.drawingml.chart+xml"/>
  <Override PartName="/xl/charts/style19.xml" ContentType="application/vnd.ms-office.chartstyle+xml"/>
  <Override PartName="/xl/charts/colors19.xml" ContentType="application/vnd.ms-office.chartcolorstyle+xml"/>
  <Override PartName="/xl/charts/chart25.xml" ContentType="application/vnd.openxmlformats-officedocument.drawingml.chart+xml"/>
  <Override PartName="/xl/charts/style20.xml" ContentType="application/vnd.ms-office.chartstyle+xml"/>
  <Override PartName="/xl/charts/colors20.xml" ContentType="application/vnd.ms-office.chartcolorstyle+xml"/>
  <Override PartName="/xl/charts/chart26.xml" ContentType="application/vnd.openxmlformats-officedocument.drawingml.chart+xml"/>
  <Override PartName="/xl/charts/style21.xml" ContentType="application/vnd.ms-office.chartstyle+xml"/>
  <Override PartName="/xl/charts/colors21.xml" ContentType="application/vnd.ms-office.chartcolorstyle+xml"/>
  <Override PartName="/xl/charts/chart27.xml" ContentType="application/vnd.openxmlformats-officedocument.drawingml.chart+xml"/>
  <Override PartName="/xl/charts/style22.xml" ContentType="application/vnd.ms-office.chartstyle+xml"/>
  <Override PartName="/xl/charts/colors22.xml" ContentType="application/vnd.ms-office.chartcolorstyle+xml"/>
  <Override PartName="/xl/charts/chart28.xml" ContentType="application/vnd.openxmlformats-officedocument.drawingml.chart+xml"/>
  <Override PartName="/xl/charts/style23.xml" ContentType="application/vnd.ms-office.chartstyle+xml"/>
  <Override PartName="/xl/charts/colors23.xml" ContentType="application/vnd.ms-office.chartcolorstyle+xml"/>
  <Override PartName="/xl/charts/chart29.xml" ContentType="application/vnd.openxmlformats-officedocument.drawingml.chart+xml"/>
  <Override PartName="/xl/charts/style24.xml" ContentType="application/vnd.ms-office.chartstyle+xml"/>
  <Override PartName="/xl/charts/colors24.xml" ContentType="application/vnd.ms-office.chartcolorstyle+xml"/>
  <Override PartName="/xl/charts/chart30.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7.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style26.xml" ContentType="application/vnd.ms-office.chartstyle+xml"/>
  <Override PartName="/xl/charts/colors26.xml" ContentType="application/vnd.ms-office.chartcolorstyle+xml"/>
  <Override PartName="/xl/charts/chart51.xml" ContentType="application/vnd.openxmlformats-officedocument.drawingml.chart+xml"/>
  <Override PartName="/xl/charts/style27.xml" ContentType="application/vnd.ms-office.chartstyle+xml"/>
  <Override PartName="/xl/charts/colors2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autoCompressPictures="0"/>
  <mc:AlternateContent xmlns:mc="http://schemas.openxmlformats.org/markup-compatibility/2006">
    <mc:Choice Requires="x15">
      <x15ac:absPath xmlns:x15ac="http://schemas.microsoft.com/office/spreadsheetml/2010/11/ac" url="C:\Users\Stelyana Baleva\Documents\Publishing\China\"/>
    </mc:Choice>
  </mc:AlternateContent>
  <xr:revisionPtr revIDLastSave="0" documentId="13_ncr:1_{886EC01D-2169-4A70-AA54-28C53E5A44F7}" xr6:coauthVersionLast="47" xr6:coauthVersionMax="47" xr10:uidLastSave="{00000000-0000-0000-0000-000000000000}"/>
  <bookViews>
    <workbookView xWindow="-108" yWindow="-108" windowWidth="30936" windowHeight="16776" tabRatio="733" xr2:uid="{00000000-000D-0000-FFFF-FFFF00000000}"/>
  </bookViews>
  <sheets>
    <sheet name="Introduction" sheetId="9" r:id="rId1"/>
    <sheet name="Methodology" sheetId="10" r:id="rId2"/>
    <sheet name="Definitions" sheetId="31" r:id="rId3"/>
    <sheet name="Summary" sheetId="69" r:id="rId4"/>
    <sheet name="Forecast detail" sheetId="70" r:id="rId5"/>
    <sheet name="NEMs" sheetId="48" r:id="rId6"/>
    <sheet name="OC vendors" sheetId="64" r:id="rId7"/>
    <sheet name="Report data" sheetId="58" r:id="rId8"/>
  </sheets>
  <externalReferences>
    <externalReference r:id="rId9"/>
    <externalReference r:id="rId10"/>
    <externalReference r:id="rId11"/>
  </externalReferences>
  <definedNames>
    <definedName name="_Fill" localSheetId="4" hidden="1">#REF!</definedName>
    <definedName name="_Fill" localSheetId="6" hidden="1">'[1]Sum-Oak'!#REF!</definedName>
    <definedName name="_Fill" localSheetId="3" hidden="1">#REF!</definedName>
    <definedName name="_Fill" hidden="1">'[1]Sum-Oak'!#REF!</definedName>
    <definedName name="_Key1" localSheetId="4" hidden="1">#REF!</definedName>
    <definedName name="_Key1" localSheetId="6" hidden="1">[2]Bankruptcies!#REF!</definedName>
    <definedName name="_Key1" localSheetId="3" hidden="1">#REF!</definedName>
    <definedName name="_Key1" hidden="1">[2]Bankruptcies!#REF!</definedName>
    <definedName name="_Key2" localSheetId="4" hidden="1">#REF!</definedName>
    <definedName name="_Key2" localSheetId="3" hidden="1">#REF!</definedName>
    <definedName name="_Key2" hidden="1">#REF!</definedName>
    <definedName name="_Order1" hidden="1">0</definedName>
    <definedName name="_Order2" hidden="1">0</definedName>
    <definedName name="_Sor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"D:\Bonuses\commission Forecast\FY99 Commission Forecast Q4YTD Belgium.mdb"</definedName>
    <definedName name="anscount" hidden="1">2</definedName>
    <definedName name="AS2DocOpenMode" hidden="1">"AS2DocumentEdit"</definedName>
    <definedName name="Current_cell">!A1</definedName>
    <definedName name="DropDownCodes" localSheetId="4">OFFSET([3]!Products[LookupCodes], MATCH([3]Plots!$D$21, [3]!Products[Type],0)-1,0,COUNTIF([3]!Products[Type], [3]Plots!$D$21),1)</definedName>
    <definedName name="DropDownCodes" localSheetId="3">OFFSET([3]!Products[LookupCodes], MATCH([3]Plots!$D$21, [3]!Products[Type],0)-1,0,COUNTIF([3]!Products[Type], [3]Plots!$D$21),1)</definedName>
    <definedName name="DropDownCodes">OFFSET([3]!Products[LookupCodes], MATCH([3]Plots!$D$21, [3]!Products[Type],0)-1,0,COUNTIF([3]!Products[Type], [3]Plots!$D$21),1)</definedName>
    <definedName name="HTML_CodePage" hidden="1">1252</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Count" hidden="1">1</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Units_Leftovers">#REF!</definedName>
    <definedName name="VolDCE">#REF!</definedName>
    <definedName name="VolDCM">#REF!</definedName>
    <definedName name="VolTEL">#REF!</definedName>
    <definedName name="Volume_new_forecast_model">#REF!</definedName>
    <definedName name="Z_2DE5EA60_7A3A_11D2_AE76_0080C7A84E90_.wvu.Cols" hidden="1">#REF!</definedName>
    <definedName name="Z_2DE5EA60_7A3A_11D2_AE76_0080C7A84E90_.wvu.PrintArea" hidden="1">#REF!</definedName>
    <definedName name="Z_2DE5EA60_7A3A_11D2_AE76_0080C7A84E90_.wvu.Rows"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7" i="58" l="1"/>
  <c r="B3" i="70"/>
  <c r="B2" i="70"/>
  <c r="B2" i="69"/>
  <c r="B2" i="31"/>
  <c r="B3" i="69"/>
  <c r="P38" i="48" l="1"/>
  <c r="P40" i="64"/>
  <c r="P45" i="64"/>
  <c r="P55" i="64"/>
  <c r="P60" i="64" s="1"/>
  <c r="P59" i="64" l="1"/>
  <c r="P61" i="64" l="1"/>
  <c r="P63" i="64" s="1"/>
  <c r="D26" i="58" s="1"/>
  <c r="D27" i="58" s="1"/>
  <c r="B3" i="64"/>
  <c r="B2" i="64"/>
  <c r="C40" i="64" l="1"/>
  <c r="D40" i="64"/>
  <c r="D41" i="64" s="1"/>
  <c r="E40" i="64"/>
  <c r="F40" i="64"/>
  <c r="F41" i="64" s="1"/>
  <c r="G40" i="64"/>
  <c r="H40" i="64"/>
  <c r="H41" i="64" s="1"/>
  <c r="I40" i="64"/>
  <c r="I59" i="64" s="1"/>
  <c r="J40" i="64"/>
  <c r="J59" i="64" s="1"/>
  <c r="K40" i="64"/>
  <c r="K59" i="64" s="1"/>
  <c r="L40" i="64"/>
  <c r="N40" i="64"/>
  <c r="O40" i="64"/>
  <c r="C45" i="64"/>
  <c r="D45" i="64"/>
  <c r="E45" i="64"/>
  <c r="F45" i="64"/>
  <c r="G45" i="64"/>
  <c r="H45" i="64"/>
  <c r="I45" i="64"/>
  <c r="J45" i="64"/>
  <c r="K45" i="64"/>
  <c r="L45" i="64"/>
  <c r="M45" i="64"/>
  <c r="N45" i="64"/>
  <c r="O45" i="64"/>
  <c r="C55" i="64"/>
  <c r="C60" i="64" s="1"/>
  <c r="D55" i="64"/>
  <c r="D56" i="64" s="1"/>
  <c r="E55" i="64"/>
  <c r="F56" i="64" s="1"/>
  <c r="F55" i="64"/>
  <c r="G55" i="64"/>
  <c r="G60" i="64" s="1"/>
  <c r="H55" i="64"/>
  <c r="H60" i="64" s="1"/>
  <c r="I55" i="64"/>
  <c r="I56" i="64" s="1"/>
  <c r="J55" i="64"/>
  <c r="K55" i="64"/>
  <c r="K60" i="64" s="1"/>
  <c r="L55" i="64"/>
  <c r="L56" i="64" s="1"/>
  <c r="M55" i="64"/>
  <c r="N55" i="64"/>
  <c r="N60" i="64" s="1"/>
  <c r="O55" i="64"/>
  <c r="P56" i="64" s="1"/>
  <c r="H56" i="64"/>
  <c r="B59" i="64"/>
  <c r="C59" i="64"/>
  <c r="E59" i="64"/>
  <c r="F59" i="64"/>
  <c r="G59" i="64"/>
  <c r="B60" i="64"/>
  <c r="D60" i="64"/>
  <c r="F60" i="64"/>
  <c r="J60" i="64"/>
  <c r="G61" i="64" l="1"/>
  <c r="G63" i="64" s="1"/>
  <c r="G56" i="64"/>
  <c r="G41" i="64"/>
  <c r="I60" i="64"/>
  <c r="I61" i="64"/>
  <c r="I63" i="64" s="1"/>
  <c r="K41" i="64"/>
  <c r="L60" i="64"/>
  <c r="M56" i="64"/>
  <c r="J41" i="64"/>
  <c r="P41" i="64"/>
  <c r="K56" i="64"/>
  <c r="O41" i="64"/>
  <c r="O59" i="64"/>
  <c r="O60" i="64"/>
  <c r="O56" i="64"/>
  <c r="M40" i="64"/>
  <c r="M59" i="64" s="1"/>
  <c r="N59" i="64"/>
  <c r="N61" i="64" s="1"/>
  <c r="N63" i="64" s="1"/>
  <c r="E56" i="64"/>
  <c r="J56" i="64"/>
  <c r="K61" i="64"/>
  <c r="K63" i="64" s="1"/>
  <c r="M60" i="64"/>
  <c r="E60" i="64"/>
  <c r="E61" i="64" s="1"/>
  <c r="E63" i="64" s="1"/>
  <c r="I41" i="64"/>
  <c r="E41" i="64"/>
  <c r="C61" i="64"/>
  <c r="C63" i="64" s="1"/>
  <c r="J61" i="64"/>
  <c r="J63" i="64" s="1"/>
  <c r="F61" i="64"/>
  <c r="F63" i="64" s="1"/>
  <c r="L59" i="64"/>
  <c r="H59" i="64"/>
  <c r="D59" i="64"/>
  <c r="N56" i="64"/>
  <c r="L41" i="64"/>
  <c r="M41" i="64" l="1"/>
  <c r="O61" i="64"/>
  <c r="O63" i="64" s="1"/>
  <c r="M61" i="64"/>
  <c r="M63" i="64" s="1"/>
  <c r="N41" i="64"/>
  <c r="H61" i="64"/>
  <c r="H63" i="64" s="1"/>
  <c r="D61" i="64"/>
  <c r="D63" i="64" s="1"/>
  <c r="L61" i="64"/>
  <c r="L63" i="64" s="1"/>
  <c r="J137" i="48"/>
  <c r="D38" i="48" l="1"/>
  <c r="E38" i="48"/>
  <c r="F38" i="48"/>
  <c r="G38" i="48"/>
  <c r="H38" i="48"/>
  <c r="I38" i="48"/>
  <c r="J38" i="48"/>
  <c r="K38" i="48"/>
  <c r="K39" i="48" s="1"/>
  <c r="L38" i="48"/>
  <c r="M38" i="48"/>
  <c r="N38" i="48"/>
  <c r="O38" i="48"/>
  <c r="C38" i="48"/>
  <c r="H39" i="48" l="1"/>
  <c r="G39" i="48"/>
  <c r="L39" i="48"/>
  <c r="O39" i="48"/>
  <c r="P39" i="48"/>
  <c r="N39" i="48"/>
  <c r="J39" i="48"/>
  <c r="M39" i="48"/>
  <c r="I39" i="48"/>
  <c r="E39" i="48"/>
  <c r="D39" i="48"/>
  <c r="F39" i="48"/>
  <c r="Q113" i="48" l="1"/>
  <c r="R113" i="48"/>
  <c r="Q112" i="48"/>
  <c r="R112" i="48"/>
  <c r="P113" i="48"/>
  <c r="P112" i="48"/>
  <c r="T24" i="48" l="1"/>
  <c r="T25" i="48"/>
  <c r="T26" i="48"/>
  <c r="T28" i="48"/>
  <c r="T29" i="48"/>
  <c r="T30" i="48"/>
  <c r="T31" i="48"/>
  <c r="T32" i="48"/>
  <c r="T33" i="48"/>
  <c r="T34" i="48"/>
  <c r="T35" i="48"/>
  <c r="T36" i="48"/>
  <c r="T27" i="48"/>
  <c r="D119" i="58" l="1"/>
  <c r="C119" i="58"/>
  <c r="C137" i="48" l="1"/>
  <c r="D137" i="48"/>
  <c r="E137" i="48"/>
  <c r="F137" i="48"/>
  <c r="G137" i="48"/>
  <c r="H137" i="48"/>
  <c r="I137" i="48"/>
  <c r="K137" i="48"/>
  <c r="X112" i="48" l="1"/>
  <c r="B3" i="58" l="1"/>
  <c r="B2" i="58"/>
  <c r="B3" i="48"/>
  <c r="B2" i="48"/>
  <c r="B3" i="10"/>
  <c r="B3" i="31"/>
  <c r="B2" i="10"/>
</calcChain>
</file>

<file path=xl/sharedStrings.xml><?xml version="1.0" encoding="utf-8"?>
<sst xmlns="http://schemas.openxmlformats.org/spreadsheetml/2006/main" count="897" uniqueCount="453">
  <si>
    <t>Market Segment</t>
  </si>
  <si>
    <t xml:space="preserve">Ethernet </t>
  </si>
  <si>
    <t>CWDM / DWDM</t>
  </si>
  <si>
    <t>FTTx</t>
  </si>
  <si>
    <t xml:space="preserve">Abstract: </t>
  </si>
  <si>
    <t>Historical data accounts for sales of the following vendors:</t>
  </si>
  <si>
    <t>Vendor</t>
  </si>
  <si>
    <t>Source of Information</t>
  </si>
  <si>
    <t>Finisar</t>
  </si>
  <si>
    <t>Fujitsu</t>
  </si>
  <si>
    <t>Hitachi Cable</t>
  </si>
  <si>
    <t>OE Solutions</t>
  </si>
  <si>
    <t>Forecast Methodology</t>
  </si>
  <si>
    <t xml:space="preserve">LightCounting forecasting begins with a set of key assumptions such as traffic capacity growth projections and projected subscribers of FTTx systems, and then uses a combination of historical data extrapolation, expert opinions and various methods explained below. </t>
  </si>
  <si>
    <t xml:space="preserve">LightCounting has no vested interest in the transceiver market and does not participate in any vendor specific projects and/or consultations. </t>
  </si>
  <si>
    <t>LightCounting forecasting involves combining forecasts from more than one source and uses various methods.</t>
  </si>
  <si>
    <t>Trend extrapolation</t>
  </si>
  <si>
    <t>Forecast methodology is based on extrapolation of historical transceiver sales using product life-cycle model (S-curve methodology) for individual products. Information on historical sales of transceivers is obtained by means of LightCounting market surveys conducted on a semi-annual basis.</t>
  </si>
  <si>
    <t>Expert Opinions</t>
  </si>
  <si>
    <t>LightCounting forecasting highly involves industry expert opinions as well as discussions with transceiver vendors, their suppliers and customers. It is through the synthesis of these opinions that a final forecast is obtained.</t>
  </si>
  <si>
    <t>Cross-impact Analysis</t>
  </si>
  <si>
    <t>Relationships often exist between legacy and new products that may not be revealed by any forecasting techniques. LightCounting forecasting recognizes that the occurrence of an event can, in turn, affect the likelihoods of other events such as the impact of 40-Gbps sales on 10-Gbps sales, and expects similar penetration rates for new product introductions.</t>
  </si>
  <si>
    <t>Scenario Analysis</t>
  </si>
  <si>
    <t xml:space="preserve">Scenarios consider developments such as new data rates, form factors or possible growth rates. Expert opinions are often used to evaluate and compare different scenarios and pick the most possible one.  </t>
  </si>
  <si>
    <t>Financial Analysis</t>
  </si>
  <si>
    <t xml:space="preserve">LightCounting makes global economic and financial analysis of specific companies, use publicly available information such as SEC filings, company presentations or other market researches as input to its forecasting. </t>
  </si>
  <si>
    <t>NeoPhotonics</t>
  </si>
  <si>
    <t>One of the model assumptions is that growth in aggregated transceiver capacity is correlated with traffic growth</t>
  </si>
  <si>
    <t>This suggests that networks become more efficient over time, requiring less interface modules to transmit the same amount of traffic.</t>
  </si>
  <si>
    <t>Growth of aggregated capacity of optical transceivers</t>
  </si>
  <si>
    <t>Estimates</t>
  </si>
  <si>
    <t>HG-Genuine</t>
  </si>
  <si>
    <t>Hisense</t>
  </si>
  <si>
    <t>Oclaro</t>
  </si>
  <si>
    <t>Source Photonics</t>
  </si>
  <si>
    <t>Survey data</t>
  </si>
  <si>
    <t>Wireless</t>
  </si>
  <si>
    <t>Total</t>
  </si>
  <si>
    <t>Applied Optoelectronics</t>
  </si>
  <si>
    <t>Delta</t>
  </si>
  <si>
    <t>NEC</t>
  </si>
  <si>
    <t>Eoptolink</t>
  </si>
  <si>
    <t>Innolight</t>
  </si>
  <si>
    <t>Survey data and estimates</t>
  </si>
  <si>
    <t>Internet Traffic</t>
  </si>
  <si>
    <t>ATOP</t>
  </si>
  <si>
    <t xml:space="preserve">Survey data </t>
  </si>
  <si>
    <t>Sumitomo</t>
  </si>
  <si>
    <t>TE Connectivity</t>
  </si>
  <si>
    <t xml:space="preserve"> </t>
  </si>
  <si>
    <t>The LightCounting detailed transceiver market survey results contains material that is confidential, privileged, company product for the sole use of the intended recipient being LightCounting vendor participants and subscribers.  Any review, reliance or distribution by others or forwarding without LightCounting's express permission is strictly prohibited.</t>
  </si>
  <si>
    <t>Segment Definitions</t>
  </si>
  <si>
    <t>Forecast Segment</t>
  </si>
  <si>
    <t>Definition</t>
  </si>
  <si>
    <t>Products included in this forecast</t>
  </si>
  <si>
    <t>WSS</t>
  </si>
  <si>
    <t>Wavelength Selective Switch: an optical device capable of selecting and re-routing individual wavelengths of light in a communication system</t>
  </si>
  <si>
    <t>1x1 up to 1x17 switches operating at 50 and 100 Ghz channel spacing</t>
  </si>
  <si>
    <t>Tunable lasers</t>
  </si>
  <si>
    <t>Lasers with adjustable transmission wavelength</t>
  </si>
  <si>
    <t>Coherent and non-coherent varieties. This forecast excludes lasers manufactured by transceiver vendors that are incorporated into transceivers.</t>
  </si>
  <si>
    <t>CWDM and DWDM</t>
  </si>
  <si>
    <t xml:space="preserve">Coarse Wavelength Division Multiplexing; Dense Wavelength Division Multiplexing - used mainly in core and metro networks where high bandwidth is required. </t>
  </si>
  <si>
    <t>Fiber-to-the-X, where X can be a single family or multi-tenant dwelling, or an office building</t>
  </si>
  <si>
    <t>Transceivers used in BPON, EPON, GPON, WDM-PON ONTs and OLTs, and in point-to-point FTTX systems.</t>
  </si>
  <si>
    <t>FibreChannel</t>
  </si>
  <si>
    <t>FibreChannel is a series of standards developed by Technical Committee 11 within the InterNational Committee for Information Technology Standards (INCITS). FibreChannel is used mainly for interconnects between servers and storage devices in datacenters.</t>
  </si>
  <si>
    <t>Optical interconnects are used for high-speed server-to-server, server-to-router, and server-to-storage communication in data centers and high-performance computing (HPC) systems.</t>
  </si>
  <si>
    <t>Source: LightCounting traffic analysis</t>
  </si>
  <si>
    <t xml:space="preserve">However, we found this is not a one-to-one correlation. While network traffic typically grows 35-45 % per year, aggregated transceiver capacity grows 20-30%. </t>
  </si>
  <si>
    <t xml:space="preserve">Ethernet is the common name for IEEE standard 802.3, developed for data transmission over local and wide area networks at speeds from 1 Mb/s to 100 Gbps. </t>
  </si>
  <si>
    <t>FibreChannel compliant SFP and SFP+ form factor transceivers, operating at speeds of 4,8,16,32, and 64 Gbps, and reaches of 100 m to 10 km.</t>
  </si>
  <si>
    <t>Methode</t>
  </si>
  <si>
    <t>Superxone</t>
  </si>
  <si>
    <t>Acacia</t>
  </si>
  <si>
    <t>Accelink</t>
  </si>
  <si>
    <t>Coadna</t>
  </si>
  <si>
    <t>ColorChip</t>
  </si>
  <si>
    <t>Fujikura</t>
  </si>
  <si>
    <t>Survey Data</t>
  </si>
  <si>
    <t>Furukawa</t>
  </si>
  <si>
    <t>Intel</t>
  </si>
  <si>
    <t>GigaLight</t>
  </si>
  <si>
    <t>Kaiam</t>
  </si>
  <si>
    <t>Lumentum</t>
  </si>
  <si>
    <t>Luxtera</t>
  </si>
  <si>
    <t>Oplink</t>
  </si>
  <si>
    <t>Samtec</t>
  </si>
  <si>
    <t>LightCounting Optical Components Market Forecast for China</t>
  </si>
  <si>
    <t>China</t>
  </si>
  <si>
    <t>Huawei</t>
  </si>
  <si>
    <t>ZTE</t>
  </si>
  <si>
    <t>H3C</t>
  </si>
  <si>
    <t>Inspur</t>
  </si>
  <si>
    <t>Lenovo</t>
  </si>
  <si>
    <t>Cisco</t>
  </si>
  <si>
    <t>HPE</t>
  </si>
  <si>
    <t>Arista</t>
  </si>
  <si>
    <t>Fiberhome</t>
  </si>
  <si>
    <t>Revenues ($ mn)</t>
  </si>
  <si>
    <t>Transceivers used in CWDM and DWDM systems, with speeds ranging from 1 to 400 Gbps and reaches of 40 and 80 km.  WSS, EDFAs, DCMS, and modulators are also used in DWDM systems; these are forecast separately.</t>
  </si>
  <si>
    <t>Estimated</t>
  </si>
  <si>
    <t>Network equipment makers</t>
  </si>
  <si>
    <t>Gigalight</t>
  </si>
  <si>
    <t>Hi-Optel</t>
  </si>
  <si>
    <t>O-Net</t>
  </si>
  <si>
    <t>Xiamen San-U Optronics</t>
  </si>
  <si>
    <r>
      <t xml:space="preserve">Cisco </t>
    </r>
    <r>
      <rPr>
        <vertAlign val="superscript"/>
        <sz val="10"/>
        <color theme="1"/>
        <rFont val="Arial"/>
        <family val="2"/>
      </rPr>
      <t>1</t>
    </r>
  </si>
  <si>
    <r>
      <t xml:space="preserve">Lenovo </t>
    </r>
    <r>
      <rPr>
        <vertAlign val="superscript"/>
        <sz val="10"/>
        <color theme="1"/>
        <rFont val="Arial"/>
        <family val="2"/>
      </rPr>
      <t>1</t>
    </r>
  </si>
  <si>
    <r>
      <rPr>
        <vertAlign val="superscript"/>
        <sz val="10"/>
        <color theme="1"/>
        <rFont val="Arial"/>
        <family val="2"/>
      </rPr>
      <t>1</t>
    </r>
    <r>
      <rPr>
        <sz val="10"/>
        <color theme="1"/>
        <rFont val="Arial"/>
        <family val="2"/>
      </rPr>
      <t xml:space="preserve"> Datacenter Hardware segment only</t>
    </r>
  </si>
  <si>
    <t>Optical Component makers</t>
  </si>
  <si>
    <t>Charts from the report, not found elsewhere in this spreadsheet</t>
  </si>
  <si>
    <t>Nokia/ALU</t>
  </si>
  <si>
    <t>Ericsson</t>
  </si>
  <si>
    <t>Huawei Total</t>
  </si>
  <si>
    <t>Transceivers used in mobile fronthaul networks</t>
  </si>
  <si>
    <t>Fiberhome revenues (data in table above)</t>
  </si>
  <si>
    <t>Dell</t>
  </si>
  <si>
    <t>Dell (servers and storage)</t>
  </si>
  <si>
    <t>Inspur Revenues</t>
  </si>
  <si>
    <t>H3C Revenues</t>
  </si>
  <si>
    <t>Lenovo DC hardware only</t>
  </si>
  <si>
    <t>Molex</t>
  </si>
  <si>
    <t>Optical components</t>
  </si>
  <si>
    <t>Acacia Communications</t>
  </si>
  <si>
    <t>Applied Opto-electronics</t>
  </si>
  <si>
    <t>Oclaro (includes Opnext)</t>
  </si>
  <si>
    <t>Non-Chinese Suppliers</t>
  </si>
  <si>
    <t>Chinese Suppliers</t>
  </si>
  <si>
    <t>Revenues of Chinese suppliers of optical component and modules</t>
  </si>
  <si>
    <t>Sunstar</t>
  </si>
  <si>
    <t>Year-over-year change</t>
  </si>
  <si>
    <t>A mix of FibreChannel and Ethernet grey optics devices, as well as some CWDM/DWDM optics, at speeds of 1-100 Gbps.</t>
  </si>
  <si>
    <t>802.3 compliant transceivers operatoring at speeds from 1 to 400 Gbps, and reaches from 100 m to 80 km.</t>
  </si>
  <si>
    <t>Chapter 4 - Figure 4.1</t>
  </si>
  <si>
    <t>Survey data (historical)</t>
  </si>
  <si>
    <t>Estimates (historical)</t>
  </si>
  <si>
    <t>Avago/FOIT/Broadcom</t>
  </si>
  <si>
    <t>Q1-Q3 actual, Q4 = guidance (datacom vendor spreadsheet)</t>
  </si>
  <si>
    <t>Q1-Q3 actual, Q4 = estimate (datacom vendor spreadsheet)</t>
  </si>
  <si>
    <t>$ billions</t>
  </si>
  <si>
    <t>Our estimate</t>
  </si>
  <si>
    <t>Q1-Q3 actual, Q4 = consensus estimate (telecom vendor spreadsheet)</t>
  </si>
  <si>
    <t>Total Revenues of Top Three System Vendors, 2003–2021</t>
  </si>
  <si>
    <t>Q1-Q3 actual, Q4 = LC estimate (datacom vendor spreadsheet)</t>
  </si>
  <si>
    <t>Q1-Q3 actual, Q4 = LC estimate (telecom vendor spreadsheet)</t>
  </si>
  <si>
    <t>Huawei Carrier Networks</t>
  </si>
  <si>
    <t>company guidance from Q3 earnings call</t>
  </si>
  <si>
    <t>Huawei total company revenues (data in table above)</t>
  </si>
  <si>
    <t>Huawei Carrier Networks revenues (data in table above)</t>
  </si>
  <si>
    <t>Overseas</t>
  </si>
  <si>
    <t>Huawei sales (RMB mn)</t>
  </si>
  <si>
    <t>Yearly RAN Sales Shares (%)</t>
  </si>
  <si>
    <t>Others</t>
  </si>
  <si>
    <t>Others includes CICT, Ericsson, Nokia, and others</t>
  </si>
  <si>
    <t>Chapter 3 - Figure 3.1</t>
  </si>
  <si>
    <r>
      <t>Figure 3.2: Combined spending on infrastructure of 6 leading ICPs in China</t>
    </r>
    <r>
      <rPr>
        <b/>
        <sz val="8"/>
        <color theme="1"/>
        <rFont val="Calibri"/>
        <family val="2"/>
      </rPr>
      <t> </t>
    </r>
  </si>
  <si>
    <t>Source: Internet Index data master.xlsx</t>
  </si>
  <si>
    <t>2022 source</t>
  </si>
  <si>
    <t>CIG</t>
  </si>
  <si>
    <t>Broadex</t>
  </si>
  <si>
    <t>ZTE Networks</t>
  </si>
  <si>
    <t>Data from Huawei annual reports, published in March of each year.</t>
  </si>
  <si>
    <t>Chinese vendor subtotal</t>
  </si>
  <si>
    <t>Coherent- Networks group (Was II-VI Photonic Solutions)</t>
  </si>
  <si>
    <t>SONT</t>
  </si>
  <si>
    <t>Linktel</t>
  </si>
  <si>
    <t>HG Genuine</t>
  </si>
  <si>
    <t>2023E</t>
  </si>
  <si>
    <t>2023 actual announced in Chairman's New Year message</t>
  </si>
  <si>
    <t>Source 2023 estimates</t>
  </si>
  <si>
    <t>AOCs Optical Interconnects</t>
  </si>
  <si>
    <t xml:space="preserve">Active Optical Cables (AOCs), typically a short optical cable with a transceiver permanently attached to each end.  </t>
  </si>
  <si>
    <t>Huawei total</t>
  </si>
  <si>
    <t>Source: LightCounting Wireless China Report, July. 2023</t>
  </si>
  <si>
    <t>ZTE Networks revenues (data in table above)</t>
  </si>
  <si>
    <t>Huawei ICT group</t>
  </si>
  <si>
    <t>China forecast</t>
  </si>
  <si>
    <t>Units</t>
  </si>
  <si>
    <t>ASP ($)</t>
  </si>
  <si>
    <t>Sales ($M)</t>
  </si>
  <si>
    <t>Products</t>
  </si>
  <si>
    <t>un_2018</t>
  </si>
  <si>
    <t>un_2019</t>
  </si>
  <si>
    <t>un_2020</t>
  </si>
  <si>
    <t>un_2021</t>
  </si>
  <si>
    <t>un_2022</t>
  </si>
  <si>
    <t>un_2023</t>
  </si>
  <si>
    <t>un_2024</t>
  </si>
  <si>
    <t>un_2025</t>
  </si>
  <si>
    <t>un_2026</t>
  </si>
  <si>
    <t>un_2027</t>
  </si>
  <si>
    <t>un_2028</t>
  </si>
  <si>
    <t>un_2029</t>
  </si>
  <si>
    <t>pr_2018</t>
  </si>
  <si>
    <t>pr_2019</t>
  </si>
  <si>
    <t>pr_2020</t>
  </si>
  <si>
    <t>pr_2021</t>
  </si>
  <si>
    <t>pr_2022</t>
  </si>
  <si>
    <t>pr_2023</t>
  </si>
  <si>
    <t>pr_2024</t>
  </si>
  <si>
    <t>pr_2025</t>
  </si>
  <si>
    <t>pr_2026</t>
  </si>
  <si>
    <t>pr_2027</t>
  </si>
  <si>
    <t>pr_2028</t>
  </si>
  <si>
    <t>pr_2029</t>
  </si>
  <si>
    <t>sl_2018</t>
  </si>
  <si>
    <t>sl_2019</t>
  </si>
  <si>
    <t>sl_2020</t>
  </si>
  <si>
    <t>sl_2021</t>
  </si>
  <si>
    <t>sl_2022</t>
  </si>
  <si>
    <t>sl_2023</t>
  </si>
  <si>
    <t>sl_2024</t>
  </si>
  <si>
    <t>sl_2025</t>
  </si>
  <si>
    <t>sl_2026</t>
  </si>
  <si>
    <t>sl_2027</t>
  </si>
  <si>
    <t>sl_2028</t>
  </si>
  <si>
    <t>sl_2029</t>
  </si>
  <si>
    <t>Type</t>
  </si>
  <si>
    <t>1G_500 m_SFP</t>
  </si>
  <si>
    <t>Ethernet</t>
  </si>
  <si>
    <t>1G_10 km_SFP</t>
  </si>
  <si>
    <t>1G_40 km_SFP</t>
  </si>
  <si>
    <t>1G_80 km_SFP</t>
  </si>
  <si>
    <t>1G &amp; Fast Ethernet_Various_Legacy/discontinued</t>
  </si>
  <si>
    <t>10G_300 m_XFP</t>
  </si>
  <si>
    <t>10G_300 m_SFP+</t>
  </si>
  <si>
    <t>10G LRM_220 m_SFP+</t>
  </si>
  <si>
    <t>10G_10 km_XFP</t>
  </si>
  <si>
    <t>10G_10 km_SFP+</t>
  </si>
  <si>
    <t>10G_40 km_XFP</t>
  </si>
  <si>
    <t>10G_40 km_SFP+</t>
  </si>
  <si>
    <t>10G_80 km_XFP</t>
  </si>
  <si>
    <t>10G_80 km_SFP+</t>
  </si>
  <si>
    <t>10G_Various_Legacy/discontinued</t>
  </si>
  <si>
    <t>25G SR, eSR_100 - 300 m_SFP28</t>
  </si>
  <si>
    <t>25G LR_10 km_SFP28</t>
  </si>
  <si>
    <t>25G ER_40 km_SFP28</t>
  </si>
  <si>
    <t>40G SR4_100 m_QSFP+</t>
  </si>
  <si>
    <t>40G MM duplex_100 m_QSFP+</t>
  </si>
  <si>
    <t>40G eSR4_300 m_QSFP+</t>
  </si>
  <si>
    <t>40G PSM4 _500 m_QSFP+</t>
  </si>
  <si>
    <t>40G (FR)_2 km_CFP</t>
  </si>
  <si>
    <t>40G (LR4 subspec)_2 km_QSFP+</t>
  </si>
  <si>
    <t>40G_10 km_CFP</t>
  </si>
  <si>
    <t>40G_10 km_QSFP+</t>
  </si>
  <si>
    <t>40G_40 km_QSFP+</t>
  </si>
  <si>
    <t>50G _100 m_all</t>
  </si>
  <si>
    <t>50G _2 km_all</t>
  </si>
  <si>
    <t>50G _10 km_all</t>
  </si>
  <si>
    <t>50G _40 km_all</t>
  </si>
  <si>
    <t>50G _80 km_all</t>
  </si>
  <si>
    <t>100G SR4_100 m_CFP</t>
  </si>
  <si>
    <t>100G SR4_100 m_CFP2/4</t>
  </si>
  <si>
    <t>100G SR4_100 m_QSFP28</t>
  </si>
  <si>
    <t>100G SR2_100 m_All</t>
  </si>
  <si>
    <t>100G MM Duplex_100 - 300 m_QSFP28</t>
  </si>
  <si>
    <t>100G eSR4_300 m_QSFP28</t>
  </si>
  <si>
    <t>100G PSM4_500 m_QSFP28</t>
  </si>
  <si>
    <t>100G DR_500m_QSFP28</t>
  </si>
  <si>
    <t>100G CWDM4-subspec_500 m_QSFP28</t>
  </si>
  <si>
    <t>100G CWDM4_2 km_QSFP28</t>
  </si>
  <si>
    <t>100G FR, DR+_2 km_QSFP28</t>
  </si>
  <si>
    <t>100G LR4_10 km_CFP</t>
  </si>
  <si>
    <t>100G LR4_10 km_CFP2/4</t>
  </si>
  <si>
    <t>100G LR4 and LR1_10 km_QSFP28</t>
  </si>
  <si>
    <t>100G 4WDM10_10 km_QSFP28</t>
  </si>
  <si>
    <t>100G 4WDM20_20 km_QSFP28</t>
  </si>
  <si>
    <t>100G ER4-Lite_30 km_QSFP28</t>
  </si>
  <si>
    <t>100G ER4_40 km_QSFP28</t>
  </si>
  <si>
    <t>100G ZR4_80 km_QSFP28</t>
  </si>
  <si>
    <t>200G SR4_100 m_QSFP56</t>
  </si>
  <si>
    <t>200G DR_500 m_TBD</t>
  </si>
  <si>
    <t>200G FR4_3 km_QSFP56</t>
  </si>
  <si>
    <t>200G LR_10 km_TBD</t>
  </si>
  <si>
    <t>200G ER4_40 km_TBD</t>
  </si>
  <si>
    <t>2x200 (400G-SR8)_100 m_OSFP, QSFP-DD</t>
  </si>
  <si>
    <t>400G SR4_100 m_OSFP, QSFP-DD</t>
  </si>
  <si>
    <t>400G SR4.2_100 m_QSFP-DD</t>
  </si>
  <si>
    <t>400G DR4_500 m_OSFP, QSFP-DD, QSFP112</t>
  </si>
  <si>
    <t>2x(200G FR4)_2 km_OSFP</t>
  </si>
  <si>
    <t>400G FR4_2 km_OSFP, QSFP-DD, QSFP112</t>
  </si>
  <si>
    <t>400G LR8, LR4_10 km_OSFP, QSFP-DD, QSFP112</t>
  </si>
  <si>
    <t>400G ER4_40 km_TBD</t>
  </si>
  <si>
    <t>800G SR8_50 m_OSFP, QSFP-DD800</t>
  </si>
  <si>
    <t>800G DR8, DR4_500 m_OSFP, QSFP-DD800</t>
  </si>
  <si>
    <t>2x(400G FR4), 800G FR4_2 km_OSFP, QSFP-DD800</t>
  </si>
  <si>
    <t>800G LR8, LR4_6, 10 km_TBD</t>
  </si>
  <si>
    <t>800G LR (ZRlite)_10 km, 20 km_TBD</t>
  </si>
  <si>
    <t>800G ER4_40 km_TBD</t>
  </si>
  <si>
    <t>1.6T SR16_100 m_OSFP-XD and TBD</t>
  </si>
  <si>
    <t>1.6T DR8_500 m_OSFP-XD and TBD</t>
  </si>
  <si>
    <t>1.6T FR8_2 km_OSFP-XD and TBD</t>
  </si>
  <si>
    <t>1.6T LR8_10 km_OSFP-XD and TBD</t>
  </si>
  <si>
    <t>1.6T ER8_&gt;10 km_OSFP-XD and TBD</t>
  </si>
  <si>
    <t>3.2T SR_100 m_OSFP-XD and TBD</t>
  </si>
  <si>
    <t>3.2T DR_500 m_OSFP-XD and TBD</t>
  </si>
  <si>
    <t>3.2T FR_2 km_OSFP-XD and TBD</t>
  </si>
  <si>
    <t>3.2T LR_10 km_OSFP-XD and TBD</t>
  </si>
  <si>
    <t>3.2T ER_&gt;10 km_OSFP-XD and TBD</t>
  </si>
  <si>
    <t xml:space="preserve">CWDM:  up to 10 Gbps </t>
  </si>
  <si>
    <t>DWDM</t>
  </si>
  <si>
    <t>DWDM:  DWDM:  OC-48 (2.5 G)</t>
  </si>
  <si>
    <t>DWDM:  DWDM:  OC-192 (10G)</t>
  </si>
  <si>
    <t>DWDM:  DWDM:  OC-768 (40G)</t>
  </si>
  <si>
    <t>DWDM:  100G On-board</t>
  </si>
  <si>
    <t>DWDM:  100G Direct detect</t>
  </si>
  <si>
    <t>DWDM:  100G CFP-DCO</t>
  </si>
  <si>
    <t>DWDM:  100G QSFP28</t>
  </si>
  <si>
    <t>DWDM:  100G CFP2-ACO</t>
  </si>
  <si>
    <t>DWDM:  200G On-board</t>
  </si>
  <si>
    <t>DWDM:  200G CFP2-DCO</t>
  </si>
  <si>
    <t>DWDM:  200G CFP2-ACO</t>
  </si>
  <si>
    <t>DWDM:  400G On-board</t>
  </si>
  <si>
    <t>DWDM:  400G ZR</t>
  </si>
  <si>
    <t>DWDM:  400G ZR+</t>
  </si>
  <si>
    <t>DWDM:  400G Open ROADM</t>
  </si>
  <si>
    <t>DWDM:  600G On-board</t>
  </si>
  <si>
    <t>DWDM: 800G On-board</t>
  </si>
  <si>
    <t>DWDM:  800ZR/ZR+</t>
  </si>
  <si>
    <t>DWDM: 1.2T On-board</t>
  </si>
  <si>
    <t>DWDM: 1.6T On-board</t>
  </si>
  <si>
    <t>FC_8 Gbps_100 m_SFP+</t>
  </si>
  <si>
    <t>FC_8 Gbps_10 km_SFP+</t>
  </si>
  <si>
    <t>FC_16 Gbps_100 m_SFP+</t>
  </si>
  <si>
    <t>FC_16 Gbps_10 km_SFP+</t>
  </si>
  <si>
    <t>FC_32 Gbps_100 m_SFP28</t>
  </si>
  <si>
    <t>FC_32 Gbps_10 km_SFP28</t>
  </si>
  <si>
    <t>FC_64 Gbps_100 m_SFP+</t>
  </si>
  <si>
    <t>FC_64 Gbps_10 km_SFP+</t>
  </si>
  <si>
    <t>FC_128 Gbps_100 m_QSFP28</t>
  </si>
  <si>
    <t>FC_128 Gbps_10 km_QSFP28</t>
  </si>
  <si>
    <t>FT_GPON ONU transceiver</t>
  </si>
  <si>
    <t>FT_GPON ONU BOSA</t>
  </si>
  <si>
    <t>FT_GPON OLT</t>
  </si>
  <si>
    <t>FT_GPON Triplexer</t>
  </si>
  <si>
    <t>FT_EPON ONU transceiver</t>
  </si>
  <si>
    <t>FT_EPON ONU BOSA</t>
  </si>
  <si>
    <t>FT_EPON OLTs</t>
  </si>
  <si>
    <t>FT_10G EPON ONU transceivers/BOSAs</t>
  </si>
  <si>
    <t>FT_10G EPON OLTs</t>
  </si>
  <si>
    <t>FT_XG-PON ONU transceiver (10G/1G or 2.5G)</t>
  </si>
  <si>
    <t>FT_XG-PON ONU BOSA (10G/1G or 2.5G)</t>
  </si>
  <si>
    <t>FT_XGS-PON ONU transceiver (10G/10G)</t>
  </si>
  <si>
    <t>FT_XGS-PON ONU BOSA (10G/10G)</t>
  </si>
  <si>
    <t>FT_XG/XGS-PON OLTs (incl CombiPON)</t>
  </si>
  <si>
    <t>FT_NG-PON2 ONUs</t>
  </si>
  <si>
    <t>FT_NG-PON2 OLTs</t>
  </si>
  <si>
    <t>FT_25G PON ONUs</t>
  </si>
  <si>
    <t>FT_25G PON OLTs</t>
  </si>
  <si>
    <t>FT_50G PON ONUs</t>
  </si>
  <si>
    <t>FT_50G PON OLTs</t>
  </si>
  <si>
    <t>FH_1,3,6 Gbps legacy products</t>
  </si>
  <si>
    <t>Fronthaul</t>
  </si>
  <si>
    <t>FH_10 Gbps_100 m MMF_Grey - All</t>
  </si>
  <si>
    <t>FH_10 Gbps_1-10 km_Grey - All</t>
  </si>
  <si>
    <t>FH_10 Gbps_20 km_Grey - All</t>
  </si>
  <si>
    <t>FH_25 Gbps_100 m MMF_Grey - All</t>
  </si>
  <si>
    <t>FH_25 Gbps_300 m SMF_Grey - All</t>
  </si>
  <si>
    <t>FH_25 Gbps_1-10 km_Grey - Duplex</t>
  </si>
  <si>
    <t>FH_25 Gbps_10 km_Grey - BiDi</t>
  </si>
  <si>
    <t>FH_25 Gbps_20 km _Grey - Duplex</t>
  </si>
  <si>
    <t>FH_25 Gbps_20 km_Grey - BiDi</t>
  </si>
  <si>
    <t>FH_50 Gbps_10 km_Grey - All</t>
  </si>
  <si>
    <t>FH_50 Gbps_ 40 km_Grey - All</t>
  </si>
  <si>
    <t>FH_100 Gbps_2 km_Grey - All</t>
  </si>
  <si>
    <t>FH_100 Gbps_ 15 km_Grey - All</t>
  </si>
  <si>
    <t>FH_10 Gbps_10 km_CWDM</t>
  </si>
  <si>
    <t>FH_10 Gbps_10 km_DWDM</t>
  </si>
  <si>
    <t>FH_25 Gbps_10 km_CWDM</t>
  </si>
  <si>
    <t>FH_25 Gbps_10 km_DWDM</t>
  </si>
  <si>
    <t>FH_50 Gbps_10 km_DWDM</t>
  </si>
  <si>
    <t>BH_1 Gbps_10 km_SFP</t>
  </si>
  <si>
    <t>Backhaul</t>
  </si>
  <si>
    <t>BH_1 Gbps_40 km_SFP</t>
  </si>
  <si>
    <t>BH_1 Gbps_80 km_SFP</t>
  </si>
  <si>
    <t>BH_10 Gbps_10 km_SFP+</t>
  </si>
  <si>
    <t>BH_10 Gbps_40 km_SFP+</t>
  </si>
  <si>
    <t>BH_10 Gbps_80 km_SFP+</t>
  </si>
  <si>
    <t>BH_25 Gbps_10 km_SFP28</t>
  </si>
  <si>
    <t>BH_25 Gbps_40 km_SFP28</t>
  </si>
  <si>
    <t>BH_50 Gbps_10 km_QSFP28</t>
  </si>
  <si>
    <t>BH_50 Gbps_40 km_QSFP28</t>
  </si>
  <si>
    <t>BH_50 Gbps_80 km_QSFP28</t>
  </si>
  <si>
    <t>BH_100 Gbps LR4_10 km_QSFP28</t>
  </si>
  <si>
    <t>BH_100 Gbps_40 km_QSFP28</t>
  </si>
  <si>
    <t>BH_200 Gbps_10 km_QSFP56</t>
  </si>
  <si>
    <t>BH_200 Gbps_40 km_QSFP56</t>
  </si>
  <si>
    <t>Label</t>
  </si>
  <si>
    <t>Ethernet 10G and below</t>
  </si>
  <si>
    <t>Ethernet 11G-100G</t>
  </si>
  <si>
    <t>Ethernet 200G</t>
  </si>
  <si>
    <t>Ethernet 400G</t>
  </si>
  <si>
    <t>Ethernet 800G</t>
  </si>
  <si>
    <t>Ethernet 1.6T and above</t>
  </si>
  <si>
    <t>Ethernet Total</t>
  </si>
  <si>
    <t>C/DWDM up to 40 G</t>
  </si>
  <si>
    <t xml:space="preserve">DWDM 100G </t>
  </si>
  <si>
    <t>DWDM 200G</t>
  </si>
  <si>
    <t>DWDM 400G</t>
  </si>
  <si>
    <t>DWDM 600G</t>
  </si>
  <si>
    <t>DWDM 800G</t>
  </si>
  <si>
    <t>DWDM 1.2T</t>
  </si>
  <si>
    <t>DWDM 1.6T</t>
  </si>
  <si>
    <t>DWDM Total</t>
  </si>
  <si>
    <t>Total Market</t>
  </si>
  <si>
    <t>The rest of the world</t>
  </si>
  <si>
    <t>CAGR</t>
  </si>
  <si>
    <t>% of China</t>
  </si>
  <si>
    <t>Growth rate</t>
  </si>
  <si>
    <t>Growth in China</t>
  </si>
  <si>
    <t>Bandwidth calculations (China)</t>
  </si>
  <si>
    <t>Annual bandwidth addition</t>
  </si>
  <si>
    <t>Cumulative bandwidth added</t>
  </si>
  <si>
    <t>Growth in cumulative</t>
  </si>
  <si>
    <t>By speed</t>
  </si>
  <si>
    <t>40G</t>
  </si>
  <si>
    <t>100G</t>
  </si>
  <si>
    <t>200G</t>
  </si>
  <si>
    <t>400G</t>
  </si>
  <si>
    <t>800G</t>
  </si>
  <si>
    <t>1.6T</t>
  </si>
  <si>
    <t>Top 5 cloud (USA and China)</t>
  </si>
  <si>
    <t>Top 5 USA</t>
  </si>
  <si>
    <t>Top 5 China</t>
  </si>
  <si>
    <t>DWDM 400G and higher</t>
  </si>
  <si>
    <t>FTTx transcievers</t>
  </si>
  <si>
    <t xml:space="preserve">FTTx transcievers 10G </t>
  </si>
  <si>
    <t xml:space="preserve">FTTx transcievers 25G </t>
  </si>
  <si>
    <t xml:space="preserve">FTTx transcievers 50G </t>
  </si>
  <si>
    <t>Fronthaul China only</t>
  </si>
  <si>
    <t>10G</t>
  </si>
  <si>
    <t>25G</t>
  </si>
  <si>
    <t>50G</t>
  </si>
  <si>
    <t>Optical transcievers by type</t>
  </si>
  <si>
    <t>total</t>
  </si>
  <si>
    <t>Sector</t>
  </si>
  <si>
    <t>Segment</t>
  </si>
  <si>
    <t>China (summary)</t>
  </si>
  <si>
    <t>ROW (summary)</t>
  </si>
  <si>
    <t>Forecast Summary</t>
  </si>
  <si>
    <t>Sales ($mn)</t>
  </si>
  <si>
    <t>Executive Summary - Figure E-1: China's growing share of the global market for optical transceivers</t>
  </si>
  <si>
    <t>Figure E-2: Infrastructure spending as percent of revenues for Cloud companies</t>
  </si>
  <si>
    <t>Chinese ICPs</t>
  </si>
  <si>
    <t>Western ICPs</t>
  </si>
  <si>
    <t xml:space="preserve">Figure 2.2: Revenues and Capital Spending of the Top 6 ICPs in China </t>
  </si>
  <si>
    <t>Figure 2.3: Individual Revenue Trends of the Top 4 Chinese ICPs</t>
  </si>
  <si>
    <t>Figure 2.4: Capital Intensities of Top 6 ICPs in China and the Top 5 ICPs in the United States</t>
  </si>
  <si>
    <t>Figure 3.2: Total company sales of Arista, H3C, and Inspur</t>
  </si>
  <si>
    <t>Figure 3.3: Datacenter hardware sales of Cisco, Dell and Lenovo</t>
  </si>
  <si>
    <t xml:space="preserve">This report presents historical data from 2018 to present and a market forecast through 2029 for optical components deployed in China.  Ethernet, CWDM, DWDM, FTTx, wireless, and FibreChannel transceivers, and optical interconnects are included. The historical data accounts for sales of more than 20 optical component and module vendors, including many vendors that shared confidential sales data with LightCounting. The market forecast is based on a model correlating transceiver sales with network traffic growth and projected subscribers of FTTx systems.  </t>
  </si>
  <si>
    <t>Sample spreadsheet 2024 - for illustrative purposes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</si>
</sst>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409]mmmm\ d\,\ yyyy;@"/>
    <numFmt numFmtId="168" formatCode="\$#,##0"/>
    <numFmt numFmtId="169" formatCode="&quot;$&quot;#,##0"/>
    <numFmt numFmtId="170" formatCode="[$$-409]#,##0.0_);[Red]\([$$-409]#,##0.0\)"/>
    <numFmt numFmtId="171" formatCode="#,##0.0\ ;\(#,##0.0\)"/>
    <numFmt numFmtId="172" formatCode="&quot;$&quot;#,##0,_);\(&quot;$&quot;#,##0,\)"/>
    <numFmt numFmtId="173" formatCode="&quot;$&quot;#,##0,,_);\(&quot;$&quot;#,##0,,\)"/>
    <numFmt numFmtId="174" formatCode="0.00000&quot;  &quot;"/>
    <numFmt numFmtId="175" formatCode="0.0_)\%;\(0.0\)\%;0.0_)\%;@_)_%"/>
    <numFmt numFmtId="176" formatCode="#,##0.0_)_%;\(#,##0.0\)_%;0.0_)_%;@_)_%"/>
    <numFmt numFmtId="177" formatCode="#,##0.0_);\(#,##0.0\)"/>
    <numFmt numFmtId="178" formatCode="#,##0.0_);\(#,##0.0\);#,##0.0_);@_)"/>
    <numFmt numFmtId="179" formatCode="_([$€-2]* #,##0.00_);_([$€-2]* \(#,##0.00\);_([$€-2]* &quot;-&quot;??_)"/>
    <numFmt numFmtId="180" formatCode="&quot;$&quot;_(#,##0.00_);&quot;$&quot;\(#,##0.00\)"/>
    <numFmt numFmtId="181" formatCode="&quot;$&quot;_(#,##0.00_);&quot;$&quot;\(#,##0.00\);&quot;$&quot;_(0.00_);@_)"/>
    <numFmt numFmtId="182" formatCode="#,##0.00_);\(#,##0.00\);0.00_);@_)"/>
    <numFmt numFmtId="183" formatCode="\€_(#,##0.00_);\€\(#,##0.00\);\€_(0.00_);@_)"/>
    <numFmt numFmtId="184" formatCode="#,##0.0_)\x;\(#,##0.0\)\x"/>
    <numFmt numFmtId="185" formatCode="#,##0_)\x;\(#,##0\)\x;0_)\x;@_)_x"/>
    <numFmt numFmtId="186" formatCode="#,##0.0_)_x;\(#,##0.0\)_x"/>
    <numFmt numFmtId="187" formatCode="#,##0_)_x;\(#,##0\)_x;0_)_x;@_)_x"/>
    <numFmt numFmtId="188" formatCode="0.0_)\%;\(0.0\)\%"/>
    <numFmt numFmtId="189" formatCode="#,##0.0_)_%;\(#,##0.0\)_%"/>
    <numFmt numFmtId="190" formatCode="0.0%;\(0.0%\)"/>
    <numFmt numFmtId="191" formatCode="_ * #,##0.00_ ;_ * \-#,##0.00_ ;_ * &quot;-&quot;??_ ;_ @_ "/>
    <numFmt numFmtId="192" formatCode="0%;\(0%\)"/>
    <numFmt numFmtId="193" formatCode="&quot;SFr.&quot;#,##0;&quot;SFr.&quot;\-#,##0"/>
    <numFmt numFmtId="194" formatCode="&quot;000-&quot;0000\-000"/>
    <numFmt numFmtId="195" formatCode="&quot;259-5001-&quot;000"/>
    <numFmt numFmtId="196" formatCode="000000"/>
    <numFmt numFmtId="197" formatCode="&quot;600-&quot;0000\-000"/>
    <numFmt numFmtId="198" formatCode="0000"/>
    <numFmt numFmtId="199" formatCode="_(&quot;$&quot;* #,##0.0_);_(&quot;$&quot;* \(#,##0.0\);_(&quot;$&quot;* &quot;-&quot;_);_(@_)"/>
    <numFmt numFmtId="200" formatCode="General_)"/>
    <numFmt numFmtId="201" formatCode="&quot;$&quot;#,##0;\-&quot;$&quot;#,##0"/>
    <numFmt numFmtId="202" formatCode="_ * #,##0_)&quot;£&quot;_ ;_ * \(#,##0\)&quot;£&quot;_ ;_ * &quot;-&quot;_)&quot;£&quot;_ ;_ @_ "/>
    <numFmt numFmtId="203" formatCode="#,##0,"/>
    <numFmt numFmtId="204" formatCode="_(* #,##0.0000_);_(* \(#,##0.0000\);_(* &quot;-&quot;??_);_(@_)"/>
    <numFmt numFmtId="205" formatCode="0.000"/>
    <numFmt numFmtId="206" formatCode="#,###.000_);\(#,##0.000\)"/>
    <numFmt numFmtId="207" formatCode="&quot;fl&quot;#,##0_);\(&quot;fl&quot;#,##0\)"/>
    <numFmt numFmtId="208" formatCode="0.00000%"/>
    <numFmt numFmtId="209" formatCode="&quot;fl&quot;#,##0_);[Red]\(&quot;fl&quot;#,##0\)"/>
    <numFmt numFmtId="210" formatCode="_(* #,##0.0_);_(* \(#,##0.00\);_(* &quot;-&quot;??_);_(@_)"/>
    <numFmt numFmtId="211" formatCode="&quot;fl&quot;#,##0.00_);\(&quot;fl&quot;#,##0.00\)"/>
    <numFmt numFmtId="212" formatCode="_ * #,##0_ ;_ * \-#,##0_ ;_ * &quot;-&quot;_ ;_ @_ "/>
    <numFmt numFmtId="213" formatCode="_(* #,##0_);[Red]_(* \(#,##0\);_(* &quot;-&quot;_);_(@_)"/>
    <numFmt numFmtId="214" formatCode="_(* #,##0.0_);[Red]_(* \(#,##0.0\);_(* &quot;-&quot;_);_(@_)"/>
    <numFmt numFmtId="215" formatCode="_(* #,##0.00_);[Red]_(* \(#,##0.00\);_(* &quot;-&quot;_);_(@_)"/>
    <numFmt numFmtId="216" formatCode="#,##0\ ;\(#,##0.0\)"/>
    <numFmt numFmtId="217" formatCode="_(* #,##0,_);[Red]_(* \(#,##0,\);_(* &quot;-&quot;_);_(@_)"/>
    <numFmt numFmtId="218" formatCode="_(* #,##0.0,_);[Red]_(* \(#,##0.0,\);_(* &quot;-&quot;_);_(@_)"/>
    <numFmt numFmtId="219" formatCode="_(* #,##0,,_);[Red]_(* \(#,##0,,\);_(* &quot;-&quot;_);_(@_)"/>
    <numFmt numFmtId="220" formatCode="_(* #,##0.0,,_);[Red]_(* \(#,##0.0,,\);_(* &quot;-&quot;_);_(@_)"/>
    <numFmt numFmtId="221" formatCode="#,##0_%_);\(#,##0\)_%;#,##0_%_);@_%_)"/>
    <numFmt numFmtId="222" formatCode="#,##0_%_);\(#,##0\)_%;**;@_%_)"/>
    <numFmt numFmtId="223" formatCode="#,##0;\(#,##0\)"/>
    <numFmt numFmtId="224" formatCode="####\-####"/>
    <numFmt numFmtId="225" formatCode="_(&quot;$&quot;#,##0_);[Red]_(\(&quot;$&quot;#,##0\);_(&quot;- &quot;?_);_(@_)"/>
    <numFmt numFmtId="226" formatCode="_(&quot;$&quot;#,##0.0_);[Red]_(\(&quot;$&quot;#,##0.0\);_(&quot;- &quot;?_);_(@_)"/>
    <numFmt numFmtId="227" formatCode="&quot;$&quot;#,##0.0_);\(&quot;$&quot;#,##0.0\)"/>
    <numFmt numFmtId="228" formatCode="_(&quot;$&quot;#,##0.00_);[Red]_(\(&quot;$&quot;#,##0.00\);_(&quot;- &quot;?_);_(@_)"/>
    <numFmt numFmtId="229" formatCode="_(&quot;$&quot;#,##0.000_);[Red]_(\(&quot;$&quot;#,##0.000\);_(&quot;- &quot;?_);_(@_)"/>
    <numFmt numFmtId="230" formatCode="_(&quot;$&quot;#,##0,_);[Red]_(\(&quot;$&quot;#,##0,\);_(&quot;- &quot;?_);_(@_)"/>
    <numFmt numFmtId="231" formatCode="_(&quot;$&quot;#,##0.0,_);[Red]_(\(&quot;$&quot;#,##0.0,\);_(&quot;- &quot;?_);_(@_)"/>
    <numFmt numFmtId="232" formatCode="_(&quot;$&quot;#,##0,,_);[Red]_(\(&quot;$&quot;#,##0,,\);_(&quot;- &quot;?_);_(@_)"/>
    <numFmt numFmtId="233" formatCode="_(&quot;$&quot;#,##0.0,,_);[Red]_(\(&quot;$&quot;#,##0.0,,\);_(&quot;- &quot;?_);_(@_)"/>
    <numFmt numFmtId="234" formatCode="&quot;$&quot;#,##0.0_);[Red]\(&quot;$&quot;#,##0.0\)"/>
    <numFmt numFmtId="235" formatCode="&quot;$&quot;#,##0_%_);\(&quot;$&quot;#,##0\)_%;&quot;$&quot;#,##0_%_);@_%_)"/>
    <numFmt numFmtId="236" formatCode="00000"/>
    <numFmt numFmtId="237" formatCode="#,##0.000000000;[Red]\-#,##0.000000000"/>
    <numFmt numFmtId="238" formatCode="m/d/yy_%_)"/>
    <numFmt numFmtId="239" formatCode="mmm\-dd"/>
    <numFmt numFmtId="240" formatCode="m/d"/>
    <numFmt numFmtId="241" formatCode="mmm\-d\-yy"/>
    <numFmt numFmtId="242" formatCode="mmm\-d\-yyyy"/>
    <numFmt numFmtId="243" formatCode="yyyy"/>
    <numFmt numFmtId="244" formatCode="0;***;;"/>
    <numFmt numFmtId="245" formatCode="_(* #,###.0_);_(* \(#,###.0\);_(* &quot;-&quot;?_);_(@_)"/>
    <numFmt numFmtId="246" formatCode="_-* #,##0\ _D_M_-;\-* #,##0\ _D_M_-;_-* &quot;-&quot;\ _D_M_-;_-@_-"/>
    <numFmt numFmtId="247" formatCode="_-* #,##0.00\ _D_M_-;\-* #,##0.00\ _D_M_-;_-* &quot;-&quot;??\ _D_M_-;_-@_-"/>
    <numFmt numFmtId="248" formatCode="#,##0.0"/>
    <numFmt numFmtId="249" formatCode="#,##0.00000000000;[Red]\-#,##0.00000000000"/>
    <numFmt numFmtId="250" formatCode="0.0000;[Red]\-0.0000;"/>
    <numFmt numFmtId="251" formatCode="0_);[Red]\(0\)"/>
    <numFmt numFmtId="252" formatCode="###0_);\(###0\)"/>
    <numFmt numFmtId="253" formatCode="0.0\%_);\(0.0\%\);0.0\%_);@_%_)"/>
    <numFmt numFmtId="254" formatCode="#,##0.0_);[Red]\(#,##0.0\)"/>
    <numFmt numFmtId="255" formatCode="#,##0.00&quot; $&quot;;\-#,##0.00&quot; $&quot;"/>
    <numFmt numFmtId="256" formatCode="&quot;$&quot;#,##0.0_%_);\(&quot;$&quot;#,##0.0\)_%;&quot;$&quot;#,##0.0_%_);@_%_)"/>
    <numFmt numFmtId="257" formatCode="&quot;$&quot;#,##0_%_);\(&quot;$&quot;#,##0\)_%;&quot;$&quot;#,##0_%_);@_$_)"/>
    <numFmt numFmtId="258" formatCode="&quot;$&quot;#,##0.00_%_);\(&quot;$&quot;#,##0.00\)_%;&quot;$&quot;#,##0.00_%_);@_%_)"/>
    <numFmt numFmtId="259" formatCode="0.0\x_)_);&quot;NM&quot;_x_)_);0.0\x_)_);@_%_)"/>
    <numFmt numFmtId="260" formatCode="0_%_);\(0\)_%;0_%_);@_%_)"/>
    <numFmt numFmtId="261" formatCode="0.0%_);\(0.0%\);0.0%_);@_%_)"/>
    <numFmt numFmtId="262" formatCode="0.0%;[Red]\(0.0%\)"/>
    <numFmt numFmtId="263" formatCode="0\ &quot;Years&quot;_%_)"/>
    <numFmt numFmtId="264" formatCode="#,##0.00_);\(&quot;$&quot;#,##0.00\)"/>
    <numFmt numFmtId="265" formatCode="#,##0.00_%_);\(#,##0.00\)_%"/>
    <numFmt numFmtId="266" formatCode="0.00%_);\(0.00%\);0.00%_);@_%_)"/>
    <numFmt numFmtId="267" formatCode="0.000\x_)_);&quot;NM&quot;_x_)_);0.000\x_)_);@_%_)"/>
    <numFmt numFmtId="268" formatCode="#,##0.0_%_);\(&quot;$&quot;#,##0.0\)_%"/>
    <numFmt numFmtId="269" formatCode="dd\.mm\.yyyy"/>
    <numFmt numFmtId="270" formatCode="_-* #,##0.00_-;\-* #,##0.00_-;_-* &quot;-&quot;??_-;_-@_-"/>
    <numFmt numFmtId="271" formatCode="0.000000000"/>
    <numFmt numFmtId="272" formatCode="0_)"/>
    <numFmt numFmtId="273" formatCode="&quot;$&quot;#,##0.0,,_);\(&quot;$&quot;#,##0.0,,\)"/>
    <numFmt numFmtId="274" formatCode="#,##0.0,,_);\(#,##0.0,,\)"/>
    <numFmt numFmtId="275" formatCode="0.0000000"/>
    <numFmt numFmtId="276" formatCode="0.0000000000"/>
    <numFmt numFmtId="277" formatCode="0.000%;[Red]\-0.000%;"/>
    <numFmt numFmtId="278" formatCode="_-&quot;$&quot;* #,##0.00_-;\-&quot;$&quot;* #,##0.00_-;_-&quot;$&quot;* &quot;-&quot;??_-;_-@_-"/>
    <numFmt numFmtId="279" formatCode="#,##0.0_);[Red]\(#,##0.0\);&quot;N/A &quot;"/>
    <numFmt numFmtId="280" formatCode="0.00_)"/>
    <numFmt numFmtId="281" formatCode="0,000"/>
    <numFmt numFmtId="282" formatCode="#,##0.000_);[Red]\(#,##0.000\)"/>
    <numFmt numFmtId="283" formatCode="#,##0.0_)\ ;[Red]\(#,##0.0\)\ "/>
    <numFmt numFmtId="284" formatCode="&quot;$&quot;#,###.0000_);\(&quot;$&quot;#,###.00\)"/>
    <numFmt numFmtId="285" formatCode="#,###.0_);[Red]\(#,###.0\)"/>
    <numFmt numFmtId="286" formatCode="&quot;$&quot;#,##0.00_)_%;[Red]&quot;$&quot;\(#,##0.00\)_%"/>
    <numFmt numFmtId="287" formatCode="#,##0.00_)_%;[Red]\(#,##0.00\)_%"/>
    <numFmt numFmtId="288" formatCode="0.0_);[Red]\(0.0\)"/>
    <numFmt numFmtId="289" formatCode="0.00_);[Red]\(0.00\)"/>
    <numFmt numFmtId="290" formatCode="0%_);\(0%\)"/>
    <numFmt numFmtId="291" formatCode="0%\ ;[Red]\(0%\);_(&quot;-&quot;?_)"/>
    <numFmt numFmtId="292" formatCode="0.000%_);[Red]\(0.000%\);&quot;&quot;"/>
    <numFmt numFmtId="293" formatCode="0.0%\ ;[Red]\(0.0%\);_(&quot;-&quot;?_)"/>
    <numFmt numFmtId="294" formatCode="0.00%\ ;[Red]\(0.00%\);_(&quot;-&quot;?_)"/>
    <numFmt numFmtId="295" formatCode="0.000%\ ;[Red]\(0.000%\);_(&quot;-&quot;?_)"/>
    <numFmt numFmtId="296" formatCode="0.000%"/>
    <numFmt numFmtId="297" formatCode="0%;[Red]\(0%\)"/>
    <numFmt numFmtId="298" formatCode="[Red]0.0%;[Red]\(0.0%\)"/>
    <numFmt numFmtId="299" formatCode="0.0_)"/>
    <numFmt numFmtId="300" formatCode="\60\4\7\:"/>
    <numFmt numFmtId="301" formatCode="_-* #,##0.0_-;\-* #,##0.0_-;_-* &quot;-&quot;??_-;_-@_-"/>
    <numFmt numFmtId="302" formatCode="#,##0.0_);\(#,##0.00\)"/>
    <numFmt numFmtId="303" formatCode=".0%_);[Red]\(.0%\)"/>
    <numFmt numFmtId="304" formatCode="0.0%&quot;Sales&quot;"/>
    <numFmt numFmtId="305" formatCode="&quot;$&quot;#,##0.00_);\(&quot;$&quot;#.##0\)"/>
    <numFmt numFmtId="306" formatCode="0.00;[Red]\-0.00;"/>
    <numFmt numFmtId="307" formatCode="&quot;$&quot;#,##0;[Red]\-&quot;$&quot;#,##0"/>
    <numFmt numFmtId="308" formatCode="dd\-mmm\-yy;;"/>
    <numFmt numFmtId="309" formatCode="#,##0.00_);\(#,##0.00\);_(* &quot;-&quot;_)"/>
    <numFmt numFmtId="310" formatCode="#,##0.0\x"/>
    <numFmt numFmtId="311" formatCode="#,##0.0_);\(#,##0.0\);_(* &quot;-&quot;_)"/>
    <numFmt numFmtId="312" formatCode="#,##0_);\(#,##0\);_(* &quot;-&quot;_);_(* &quot;-&quot;_)"/>
    <numFmt numFmtId="313" formatCode="_(&quot;$&quot;* #,##0.00_);_(&quot;$&quot;* \(#,##0.00\);_(* &quot;-&quot;_);_(@_)"/>
    <numFmt numFmtId="314" formatCode="_(###.##%_);\(* &quot;-&quot;_);_(@_)"/>
    <numFmt numFmtId="315" formatCode="#,##0.00\x"/>
    <numFmt numFmtId="316" formatCode="_(* #,##0_);_(* \(#,##0\);_(* \-_);_(@_)"/>
    <numFmt numFmtId="317" formatCode="#,##0.00000"/>
    <numFmt numFmtId="318" formatCode="&quot;fl&quot;#,##0.00_);[Red]\(&quot;fl&quot;#,##0.00\)"/>
    <numFmt numFmtId="319" formatCode="#,##0.000000"/>
    <numFmt numFmtId="320" formatCode="_(&quot;fl&quot;* #,##0_);_(&quot;fl&quot;* \(#,##0\);_(&quot;fl&quot;* &quot;-&quot;_);_(@_)"/>
    <numFmt numFmtId="321" formatCode="#,##0.0_%_);\(#,##0.0\)_%;#,##0.0_%_);@_%_)"/>
    <numFmt numFmtId="322" formatCode="#,##0_);[Red]\(#,##0\);"/>
    <numFmt numFmtId="323" formatCode="[&gt;9.9]0;[&gt;0]0.0;\-;"/>
    <numFmt numFmtId="324" formatCode="_-* #,##0\ &quot;DM&quot;_-;\-* #,##0\ &quot;DM&quot;_-;_-* &quot;-&quot;\ &quot;DM&quot;_-;_-@_-"/>
    <numFmt numFmtId="325" formatCode="_-* #,##0.00\ &quot;DM&quot;_-;\-* #,##0.00\ &quot;DM&quot;_-;_-* &quot;-&quot;??\ &quot;DM&quot;_-;_-@_-"/>
    <numFmt numFmtId="326" formatCode="0%_);\(0%\);0%_);@_%_)"/>
    <numFmt numFmtId="327" formatCode="0.0\x"/>
    <numFmt numFmtId="328" formatCode="0\ \ ;\(0\)\ \ \ "/>
    <numFmt numFmtId="329" formatCode="&quot;$&quot;\ #,##0_);\(&quot;$&quot;\ #,##0\)"/>
    <numFmt numFmtId="330" formatCode="_-* #,##0_-;\-* #,##0_-;_-* &quot;-&quot;_-;_-@_-"/>
    <numFmt numFmtId="331" formatCode="_-&quot;$&quot;* #,##0_-;\-&quot;$&quot;* #,##0_-;_-&quot;$&quot;* &quot;-&quot;_-;_-@_-"/>
    <numFmt numFmtId="332" formatCode="_-&quot;\&quot;* #,##0.00_-;\-&quot;\&quot;* #,##0.00_-;_-&quot;\&quot;* &quot;-&quot;??_-;_-@_-"/>
    <numFmt numFmtId="333" formatCode="_-&quot;\&quot;* #,##0_-;\-&quot;\&quot;* #,##0_-;_-&quot;\&quot;* &quot;-&quot;_-;_-@_-"/>
    <numFmt numFmtId="334" formatCode="[$¥-804]#,##0"/>
    <numFmt numFmtId="335" formatCode="_-* #,##0_-;\-* #,##0_-;_-* &quot;-&quot;??_-;_-@_-"/>
  </numFmts>
  <fonts count="275">
    <font>
      <sz val="10"/>
      <color theme="1"/>
      <name val="Arial"/>
      <family val="2"/>
    </font>
    <font>
      <sz val="10"/>
      <color theme="1"/>
      <name val="Calibri"/>
      <family val="2"/>
    </font>
    <font>
      <sz val="11"/>
      <color theme="1"/>
      <name val="Calibri"/>
      <family val="2"/>
      <scheme val="minor"/>
    </font>
    <font>
      <sz val="10"/>
      <color theme="1"/>
      <name val="Calibri"/>
      <family val="2"/>
      <scheme val="minor"/>
    </font>
    <font>
      <sz val="10"/>
      <color indexed="8"/>
      <name val="Arial"/>
      <family val="2"/>
    </font>
    <font>
      <sz val="10"/>
      <name val="Arial"/>
      <family val="2"/>
    </font>
    <font>
      <b/>
      <sz val="10"/>
      <name val="Arial"/>
      <family val="2"/>
    </font>
    <font>
      <sz val="10"/>
      <color theme="1"/>
      <name val="Arial"/>
      <family val="2"/>
    </font>
    <font>
      <sz val="11"/>
      <color theme="1"/>
      <name val="Calibri"/>
      <family val="2"/>
      <scheme val="minor"/>
    </font>
    <font>
      <b/>
      <sz val="10"/>
      <color theme="1"/>
      <name val="Arial"/>
      <family val="2"/>
    </font>
    <font>
      <sz val="10"/>
      <color rgb="FFFF0000"/>
      <name val="Arial"/>
      <family val="2"/>
    </font>
    <font>
      <sz val="9"/>
      <color theme="1"/>
      <name val="Arial"/>
      <family val="2"/>
    </font>
    <font>
      <b/>
      <sz val="14"/>
      <color theme="1"/>
      <name val="Arial"/>
      <family val="2"/>
    </font>
    <font>
      <b/>
      <sz val="12"/>
      <name val="Arial"/>
      <family val="2"/>
    </font>
    <font>
      <sz val="8"/>
      <name val="Arial"/>
      <family val="2"/>
    </font>
    <font>
      <u/>
      <sz val="10"/>
      <color theme="11"/>
      <name val="Arial"/>
      <family val="2"/>
    </font>
    <font>
      <sz val="10"/>
      <name val="Calibri"/>
      <family val="2"/>
      <scheme val="minor"/>
    </font>
    <font>
      <b/>
      <sz val="10"/>
      <color theme="1"/>
      <name val="Calibri"/>
      <family val="2"/>
      <scheme val="minor"/>
    </font>
    <font>
      <b/>
      <sz val="12"/>
      <color theme="1"/>
      <name val="Calibri"/>
      <family val="2"/>
      <scheme val="minor"/>
    </font>
    <font>
      <sz val="12"/>
      <color theme="1"/>
      <name val="Calibri"/>
      <family val="2"/>
      <scheme val="minor"/>
    </font>
    <font>
      <b/>
      <sz val="14"/>
      <color theme="4"/>
      <name val="Arial"/>
      <family val="2"/>
    </font>
    <font>
      <sz val="12"/>
      <color theme="1"/>
      <name val="Arial"/>
      <family val="2"/>
    </font>
    <font>
      <sz val="12"/>
      <name val="Arial"/>
      <family val="2"/>
    </font>
    <font>
      <b/>
      <sz val="12"/>
      <color theme="3"/>
      <name val="Arial"/>
      <family val="2"/>
    </font>
    <font>
      <sz val="14"/>
      <color theme="3"/>
      <name val="Arial"/>
      <family val="2"/>
    </font>
    <font>
      <sz val="10"/>
      <color theme="3"/>
      <name val="Arial"/>
      <family val="2"/>
    </font>
    <font>
      <b/>
      <sz val="11"/>
      <color theme="1"/>
      <name val="Arial"/>
      <family val="2"/>
    </font>
    <font>
      <b/>
      <sz val="11"/>
      <color theme="1"/>
      <name val="Calibri"/>
      <family val="2"/>
      <scheme val="minor"/>
    </font>
    <font>
      <sz val="10"/>
      <color rgb="FFFF0000"/>
      <name val="Calibri"/>
      <family val="2"/>
      <scheme val="minor"/>
    </font>
    <font>
      <u/>
      <sz val="10"/>
      <color theme="10"/>
      <name val="Arial"/>
      <family val="2"/>
    </font>
    <font>
      <vertAlign val="superscript"/>
      <sz val="10"/>
      <color theme="1"/>
      <name val="Arial"/>
      <family val="2"/>
    </font>
    <font>
      <sz val="9"/>
      <name val="Arial"/>
      <family val="2"/>
    </font>
    <font>
      <b/>
      <sz val="11"/>
      <color theme="4"/>
      <name val="Arial"/>
      <family val="2"/>
    </font>
    <font>
      <sz val="11"/>
      <color theme="1"/>
      <name val="Arial"/>
      <family val="2"/>
    </font>
    <font>
      <i/>
      <sz val="10"/>
      <color theme="1"/>
      <name val="Calibri"/>
      <family val="2"/>
    </font>
    <font>
      <b/>
      <sz val="10"/>
      <name val="Calibri"/>
      <family val="2"/>
      <scheme val="minor"/>
    </font>
    <font>
      <i/>
      <sz val="10"/>
      <color theme="1"/>
      <name val="Arial"/>
      <family val="2"/>
    </font>
    <font>
      <sz val="10"/>
      <color theme="4"/>
      <name val="Arial"/>
      <family val="2"/>
    </font>
    <font>
      <sz val="12"/>
      <color rgb="FFFF0000"/>
      <name val="Calibri"/>
      <family val="2"/>
      <scheme val="minor"/>
    </font>
    <font>
      <b/>
      <sz val="10"/>
      <color indexed="8"/>
      <name val="Arial"/>
      <family val="2"/>
    </font>
    <font>
      <sz val="9"/>
      <name val="System"/>
      <family val="2"/>
    </font>
    <font>
      <sz val="10"/>
      <color indexed="8"/>
      <name val="MS Sans Serif"/>
      <family val="2"/>
    </font>
    <font>
      <sz val="10"/>
      <name val="Helv"/>
    </font>
    <font>
      <sz val="10"/>
      <name val="Helvetica"/>
      <family val="2"/>
    </font>
    <font>
      <sz val="12"/>
      <name val="Times New Roman"/>
      <family val="1"/>
    </font>
    <font>
      <sz val="12"/>
      <name val="???"/>
      <family val="1"/>
      <charset val="129"/>
    </font>
    <font>
      <sz val="10"/>
      <name val="Geneva"/>
      <family val="2"/>
    </font>
    <font>
      <sz val="10"/>
      <name val="Helv"/>
      <family val="2"/>
    </font>
    <font>
      <sz val="10"/>
      <name val="Helv"/>
      <charset val="204"/>
    </font>
    <font>
      <sz val="12"/>
      <name val="바탕체"/>
      <family val="1"/>
      <charset val="129"/>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color indexed="17"/>
      <name val="·s²Ó©úÅé"/>
      <family val="1"/>
      <charset val="136"/>
    </font>
    <font>
      <b/>
      <sz val="12"/>
      <color indexed="8"/>
      <name val="·s²Ó©úÅé"/>
      <family val="1"/>
      <charset val="136"/>
    </font>
    <font>
      <sz val="12"/>
      <color indexed="62"/>
      <name val="·s²Ó©úÅé"/>
      <family val="1"/>
      <charset val="136"/>
    </font>
    <font>
      <b/>
      <sz val="12"/>
      <color indexed="63"/>
      <name val="·s²Ó©úÅé"/>
      <family val="1"/>
      <charset val="136"/>
    </font>
    <font>
      <sz val="12"/>
      <color indexed="19"/>
      <name val="·s²Ó©úÅé"/>
      <family val="1"/>
      <charset val="136"/>
    </font>
    <font>
      <i/>
      <sz val="12"/>
      <color indexed="23"/>
      <name val="·s²Ó©úÅé"/>
      <family val="1"/>
      <charset val="136"/>
    </font>
    <font>
      <sz val="12"/>
      <color indexed="9"/>
      <name val="·s²Ó©úÅé"/>
      <family val="1"/>
      <charset val="136"/>
    </font>
    <font>
      <u/>
      <sz val="8.25"/>
      <color indexed="36"/>
      <name val="‚l‚r ‚oƒSƒVƒbƒN"/>
      <family val="3"/>
    </font>
    <font>
      <sz val="10"/>
      <name val="MS Sans Serif"/>
      <family val="2"/>
    </font>
    <font>
      <sz val="11"/>
      <name val="‚l‚r ‚o–¾’©"/>
      <charset val="128"/>
    </font>
    <font>
      <sz val="13"/>
      <name val="Tms Rmn"/>
    </font>
    <font>
      <sz val="10"/>
      <name val="Times New Roman"/>
      <family val="1"/>
    </font>
    <font>
      <sz val="10"/>
      <name val="Arial MT"/>
    </font>
    <font>
      <b/>
      <sz val="18"/>
      <color indexed="62"/>
      <name val="·s²Ó©úÅé"/>
      <family val="1"/>
      <charset val="136"/>
    </font>
    <font>
      <b/>
      <sz val="15"/>
      <color indexed="62"/>
      <name val="·s²Ó©úÅé"/>
      <family val="1"/>
      <charset val="136"/>
    </font>
    <font>
      <b/>
      <sz val="13"/>
      <color indexed="62"/>
      <name val="·s²Ó©úÅé"/>
      <family val="1"/>
      <charset val="136"/>
    </font>
    <font>
      <b/>
      <sz val="11"/>
      <color indexed="62"/>
      <name val="·s²Ó©úÅé"/>
      <family val="1"/>
      <charset val="136"/>
    </font>
    <font>
      <sz val="12"/>
      <color indexed="8"/>
      <name val="·s²Ó©úÅé"/>
      <family val="1"/>
      <charset val="136"/>
    </font>
    <font>
      <sz val="11"/>
      <color indexed="8"/>
      <name val="Calibri"/>
      <family val="2"/>
    </font>
    <font>
      <sz val="12"/>
      <color indexed="8"/>
      <name val="新細明體"/>
      <family val="1"/>
      <charset val="136"/>
    </font>
    <font>
      <sz val="12"/>
      <color indexed="10"/>
      <name val="·s²Ó©úÅé"/>
      <family val="1"/>
      <charset val="136"/>
    </font>
    <font>
      <sz val="8"/>
      <color indexed="18"/>
      <name val="Helv"/>
    </font>
    <font>
      <sz val="11"/>
      <color indexed="9"/>
      <name val="Calibri"/>
      <family val="2"/>
    </font>
    <font>
      <sz val="12"/>
      <color indexed="9"/>
      <name val="新細明體"/>
      <family val="1"/>
      <charset val="136"/>
    </font>
    <font>
      <sz val="12"/>
      <color indexed="20"/>
      <name val="·s²Ó©úÅé"/>
      <family val="1"/>
      <charset val="136"/>
    </font>
    <font>
      <sz val="12"/>
      <name val="Helv"/>
    </font>
    <font>
      <sz val="9"/>
      <name val="Helvetica"/>
      <family val="2"/>
    </font>
    <font>
      <sz val="10"/>
      <color indexed="12"/>
      <name val="Times New Roman"/>
      <family val="1"/>
    </font>
    <font>
      <b/>
      <sz val="12"/>
      <color indexed="9"/>
      <name val="·s²Ó©úÅé"/>
      <family val="1"/>
      <charset val="136"/>
    </font>
    <font>
      <sz val="8"/>
      <name val="Times New Roman"/>
      <family val="1"/>
    </font>
    <font>
      <sz val="11"/>
      <color indexed="20"/>
      <name val="Calibri"/>
      <family val="2"/>
    </font>
    <font>
      <sz val="10"/>
      <color indexed="8"/>
      <name val="Book Antiqua"/>
      <family val="1"/>
    </font>
    <font>
      <sz val="10"/>
      <color indexed="12"/>
      <name val="Book Antiqua"/>
      <family val="1"/>
    </font>
    <font>
      <sz val="12"/>
      <name val="Tms Rmn"/>
    </font>
    <font>
      <b/>
      <sz val="10"/>
      <name val="Geneva"/>
      <family val="2"/>
    </font>
    <font>
      <b/>
      <sz val="10"/>
      <name val="MS Sans Serif"/>
      <family val="2"/>
    </font>
    <font>
      <b/>
      <i/>
      <sz val="10"/>
      <name val="Arial"/>
      <family val="2"/>
    </font>
    <font>
      <sz val="11"/>
      <name val="Arial"/>
      <family val="2"/>
    </font>
    <font>
      <b/>
      <sz val="8"/>
      <name val="TimesNewRomanPS"/>
      <family val="1"/>
    </font>
    <font>
      <sz val="12"/>
      <name val="±¼¸²Ã¼"/>
      <family val="3"/>
      <charset val="129"/>
    </font>
    <font>
      <sz val="9"/>
      <name val="Times New Roman"/>
      <family val="1"/>
    </font>
    <font>
      <sz val="9"/>
      <name val="Helv"/>
    </font>
    <font>
      <sz val="12"/>
      <name val="Tahoma"/>
      <family val="2"/>
    </font>
    <font>
      <b/>
      <sz val="11"/>
      <color indexed="52"/>
      <name val="Calibri"/>
      <family val="2"/>
    </font>
    <font>
      <b/>
      <sz val="11"/>
      <color indexed="9"/>
      <name val="Calibri"/>
      <family val="2"/>
    </font>
    <font>
      <sz val="10"/>
      <name val="TimesNewRomanPS"/>
    </font>
    <font>
      <b/>
      <sz val="13"/>
      <name val="Tms Rmn"/>
    </font>
    <font>
      <b/>
      <sz val="8"/>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BERNHARD"/>
    </font>
    <font>
      <sz val="10"/>
      <color indexed="22"/>
      <name val="Arial"/>
      <family val="2"/>
    </font>
    <font>
      <sz val="7"/>
      <name val="Small Fonts"/>
      <family val="2"/>
    </font>
    <font>
      <b/>
      <sz val="11"/>
      <color indexed="10"/>
      <name val="Times New Roman"/>
      <family val="1"/>
    </font>
    <font>
      <b/>
      <sz val="11"/>
      <color indexed="12"/>
      <name val="Arial"/>
      <family val="2"/>
    </font>
    <font>
      <sz val="10"/>
      <name val="MS Serif"/>
      <family val="1"/>
    </font>
    <font>
      <sz val="10"/>
      <name val="Courier"/>
      <family val="3"/>
    </font>
    <font>
      <sz val="14"/>
      <name val="Palatino"/>
      <family val="1"/>
    </font>
    <font>
      <sz val="16"/>
      <name val="Palatino"/>
      <family val="1"/>
    </font>
    <font>
      <sz val="32"/>
      <name val="Helvetica-Black"/>
    </font>
    <font>
      <b/>
      <sz val="14"/>
      <color indexed="12"/>
      <name val="Arial"/>
      <family val="2"/>
    </font>
    <font>
      <b/>
      <sz val="11"/>
      <color indexed="48"/>
      <name val="Times New Roman"/>
      <family val="1"/>
    </font>
    <font>
      <sz val="10"/>
      <color indexed="8"/>
      <name val="Helvetica"/>
      <family val="2"/>
    </font>
    <font>
      <b/>
      <sz val="10"/>
      <name val="1Stone Serif"/>
    </font>
    <font>
      <sz val="8"/>
      <color indexed="12"/>
      <name val="Arial"/>
      <family val="2"/>
    </font>
    <font>
      <u val="doubleAccounting"/>
      <sz val="10"/>
      <name val="Times New Roman"/>
      <family val="1"/>
    </font>
    <font>
      <sz val="10"/>
      <color indexed="10"/>
      <name val="Times New Roman"/>
      <family val="1"/>
    </font>
    <font>
      <sz val="1"/>
      <color indexed="8"/>
      <name val="Courier"/>
      <family val="3"/>
    </font>
    <font>
      <u val="doubleAccounting"/>
      <sz val="10"/>
      <name val="Arial"/>
      <family val="2"/>
    </font>
    <font>
      <sz val="10"/>
      <color indexed="10"/>
      <name val="Arial"/>
      <family val="2"/>
    </font>
    <font>
      <b/>
      <sz val="12"/>
      <color indexed="8"/>
      <name val="Times New Roman"/>
      <family val="1"/>
    </font>
    <font>
      <sz val="10"/>
      <color indexed="48"/>
      <name val="Arial"/>
      <family val="2"/>
    </font>
    <font>
      <b/>
      <sz val="10"/>
      <color indexed="8"/>
      <name val="Times New Roman"/>
      <family val="1"/>
    </font>
    <font>
      <b/>
      <i/>
      <sz val="12"/>
      <color indexed="8"/>
      <name val="Times New Roman"/>
      <family val="1"/>
    </font>
    <font>
      <b/>
      <sz val="16"/>
      <color indexed="8"/>
      <name val="Times New Roman"/>
      <family val="1"/>
    </font>
    <font>
      <b/>
      <sz val="1"/>
      <color indexed="8"/>
      <name val="Courier"/>
      <family val="3"/>
    </font>
    <font>
      <sz val="10"/>
      <color indexed="16"/>
      <name val="MS Serif"/>
      <family val="1"/>
    </font>
    <font>
      <i/>
      <sz val="11"/>
      <color indexed="23"/>
      <name val="Calibri"/>
      <family val="2"/>
    </font>
    <font>
      <u/>
      <sz val="8.25"/>
      <color indexed="12"/>
      <name val="‚l‚r ‚oƒSƒVƒbƒN"/>
      <family val="3"/>
    </font>
    <font>
      <sz val="6"/>
      <color indexed="23"/>
      <name val="Helvetica-Black"/>
    </font>
    <font>
      <sz val="9.5"/>
      <color indexed="23"/>
      <name val="Helvetica-Black"/>
    </font>
    <font>
      <sz val="7"/>
      <name val="Palatino"/>
      <family val="1"/>
    </font>
    <font>
      <sz val="11"/>
      <color indexed="17"/>
      <name val="Calibri"/>
      <family val="2"/>
    </font>
    <font>
      <b/>
      <sz val="12"/>
      <name val="Helv"/>
    </font>
    <font>
      <b/>
      <u/>
      <sz val="11"/>
      <color indexed="37"/>
      <name val="Arial"/>
      <family val="2"/>
    </font>
    <font>
      <sz val="6"/>
      <name val="Palatino"/>
      <family val="1"/>
    </font>
    <font>
      <sz val="6"/>
      <color indexed="12"/>
      <name val="Palatino"/>
      <family val="1"/>
    </font>
    <font>
      <b/>
      <sz val="15"/>
      <color indexed="56"/>
      <name val="Calibri"/>
      <family val="2"/>
    </font>
    <font>
      <b/>
      <sz val="18"/>
      <color indexed="22"/>
      <name val="Arial"/>
      <family val="2"/>
    </font>
    <font>
      <sz val="10"/>
      <name val="Helvetica-Black"/>
    </font>
    <font>
      <sz val="28"/>
      <name val="Helvetica-Black"/>
    </font>
    <font>
      <b/>
      <sz val="12"/>
      <color indexed="9"/>
      <name val="Arial"/>
      <family val="2"/>
    </font>
    <font>
      <b/>
      <sz val="12"/>
      <color indexed="8"/>
      <name val="Helvetica"/>
      <family val="2"/>
    </font>
    <font>
      <b/>
      <sz val="12"/>
      <color indexed="22"/>
      <name val="Arial"/>
      <family val="2"/>
    </font>
    <font>
      <sz val="10"/>
      <name val="Palatino"/>
      <family val="1"/>
    </font>
    <font>
      <sz val="18"/>
      <name val="Palatino"/>
      <family val="1"/>
    </font>
    <font>
      <b/>
      <sz val="10"/>
      <color indexed="8"/>
      <name val="Helvetica"/>
      <family val="2"/>
    </font>
    <font>
      <i/>
      <sz val="14"/>
      <name val="Palatino"/>
      <family val="1"/>
    </font>
    <font>
      <b/>
      <sz val="11"/>
      <color indexed="56"/>
      <name val="Calibri"/>
      <family val="2"/>
    </font>
    <font>
      <b/>
      <sz val="9"/>
      <name val="Arial"/>
      <family val="2"/>
    </font>
    <font>
      <b/>
      <sz val="18"/>
      <name val="Arial"/>
      <family val="2"/>
    </font>
    <font>
      <b/>
      <sz val="8"/>
      <name val="MS Sans Serif"/>
      <family val="2"/>
    </font>
    <font>
      <b/>
      <sz val="12"/>
      <name val="Tms Rmn"/>
    </font>
    <font>
      <sz val="8"/>
      <color indexed="49"/>
      <name val="Arial"/>
      <family val="2"/>
    </font>
    <font>
      <sz val="10"/>
      <color indexed="12"/>
      <name val="Arial"/>
      <family val="2"/>
    </font>
    <font>
      <u/>
      <sz val="8"/>
      <color theme="10"/>
      <name val="Arial"/>
      <family val="2"/>
    </font>
    <font>
      <b/>
      <sz val="8"/>
      <color indexed="8"/>
      <name val="Helv"/>
      <family val="2"/>
    </font>
    <font>
      <sz val="8"/>
      <color indexed="16"/>
      <name val="Palatino"/>
      <family val="1"/>
    </font>
    <font>
      <sz val="11"/>
      <color indexed="62"/>
      <name val="Calibri"/>
      <family val="2"/>
    </font>
    <font>
      <sz val="12"/>
      <name val="Helv"/>
      <family val="2"/>
    </font>
    <font>
      <sz val="8"/>
      <color indexed="39"/>
      <name val="Arial"/>
      <family val="2"/>
    </font>
    <font>
      <sz val="8"/>
      <name val="Helvetica"/>
      <family val="2"/>
    </font>
    <font>
      <b/>
      <sz val="11"/>
      <color indexed="9"/>
      <name val="Arial"/>
      <family val="2"/>
    </font>
    <font>
      <sz val="10"/>
      <name val="Arial Narrow"/>
      <family val="2"/>
    </font>
    <font>
      <sz val="11"/>
      <color indexed="52"/>
      <name val="Calibri"/>
      <family val="2"/>
    </font>
    <font>
      <sz val="12"/>
      <color indexed="9"/>
      <name val="Helv"/>
    </font>
    <font>
      <sz val="12"/>
      <color indexed="9"/>
      <name val="Helv"/>
      <family val="2"/>
    </font>
    <font>
      <sz val="8"/>
      <name val="Helv"/>
    </font>
    <font>
      <b/>
      <sz val="11"/>
      <name val="Helv"/>
    </font>
    <font>
      <sz val="10"/>
      <name val="Arial"/>
      <family val="2"/>
      <charset val="177"/>
    </font>
    <font>
      <sz val="11"/>
      <color indexed="60"/>
      <name val="Calibri"/>
      <family val="2"/>
    </font>
    <font>
      <sz val="10"/>
      <color indexed="57"/>
      <name val="Times New Roman"/>
      <family val="1"/>
    </font>
    <font>
      <b/>
      <i/>
      <sz val="16"/>
      <name val="Helv"/>
    </font>
    <font>
      <sz val="11"/>
      <color theme="1"/>
      <name val="Times New Roman"/>
      <family val="2"/>
    </font>
    <font>
      <b/>
      <sz val="10"/>
      <name val="Helv"/>
      <family val="2"/>
    </font>
    <font>
      <u/>
      <sz val="10"/>
      <name val="Helv"/>
      <family val="2"/>
    </font>
    <font>
      <sz val="9"/>
      <name val="MS Sans Serif"/>
      <family val="2"/>
    </font>
    <font>
      <b/>
      <sz val="10"/>
      <name val="Times New Roman"/>
      <family val="1"/>
    </font>
    <font>
      <sz val="11"/>
      <name val="‚l‚r –¾’©"/>
      <charset val="128"/>
    </font>
    <font>
      <i/>
      <sz val="12"/>
      <name val="Times New Roman"/>
      <family val="1"/>
    </font>
    <font>
      <b/>
      <sz val="11"/>
      <color indexed="63"/>
      <name val="Calibri"/>
      <family val="2"/>
    </font>
    <font>
      <sz val="11"/>
      <color indexed="8"/>
      <name val="Times New Roman"/>
      <family val="1"/>
    </font>
    <font>
      <b/>
      <i/>
      <sz val="11"/>
      <color indexed="8"/>
      <name val="Times New Roman"/>
      <family val="1"/>
    </font>
    <font>
      <b/>
      <i/>
      <sz val="10"/>
      <color indexed="8"/>
      <name val="Arial"/>
      <family val="2"/>
    </font>
    <font>
      <b/>
      <sz val="11"/>
      <color indexed="16"/>
      <name val="Times New Roman"/>
      <family val="1"/>
    </font>
    <font>
      <b/>
      <sz val="22"/>
      <color indexed="8"/>
      <name val="Times New Roman"/>
      <family val="1"/>
    </font>
    <font>
      <b/>
      <sz val="22"/>
      <color indexed="18"/>
      <name val="Times New Roman"/>
      <family val="1"/>
    </font>
    <font>
      <i/>
      <sz val="10"/>
      <name val="Arial"/>
      <family val="2"/>
    </font>
    <font>
      <sz val="10"/>
      <color indexed="16"/>
      <name val="Helvetica-Black"/>
    </font>
    <font>
      <sz val="10"/>
      <color indexed="23"/>
      <name val="Times New Roman"/>
      <family val="1"/>
    </font>
    <font>
      <b/>
      <sz val="10"/>
      <color indexed="9"/>
      <name val="Frutiger 45 Light"/>
      <family val="2"/>
    </font>
    <font>
      <i/>
      <sz val="8"/>
      <name val="Arial"/>
      <family val="2"/>
    </font>
    <font>
      <sz val="10"/>
      <name val="Book Antiqua"/>
      <family val="1"/>
    </font>
    <font>
      <b/>
      <sz val="12"/>
      <color indexed="10"/>
      <name val="·s²Ó©úÅé"/>
      <family val="1"/>
      <charset val="136"/>
    </font>
    <font>
      <sz val="10"/>
      <name val="Tms Rmn"/>
      <family val="1"/>
    </font>
    <font>
      <sz val="10"/>
      <name val="Tms Rmn"/>
    </font>
    <font>
      <sz val="8"/>
      <color indexed="10"/>
      <name val="Arial"/>
      <family val="2"/>
    </font>
    <font>
      <sz val="8"/>
      <name val="Wingdings"/>
      <charset val="2"/>
    </font>
    <font>
      <b/>
      <sz val="12"/>
      <color indexed="8"/>
      <name val="Arial"/>
      <family val="2"/>
    </font>
    <font>
      <sz val="12"/>
      <name val="Book Antiqua"/>
      <family val="1"/>
    </font>
    <font>
      <sz val="8"/>
      <color indexed="8"/>
      <name val="Arial"/>
      <family val="2"/>
    </font>
    <font>
      <u val="singleAccounting"/>
      <sz val="10"/>
      <name val="Arial"/>
      <family val="2"/>
    </font>
    <font>
      <u val="singleAccounting"/>
      <sz val="10"/>
      <name val="Times New Roman"/>
      <family val="1"/>
    </font>
    <font>
      <sz val="8"/>
      <name val="MS Sans Serif"/>
      <family val="2"/>
    </font>
    <font>
      <b/>
      <sz val="16"/>
      <name val="Arial"/>
      <family val="2"/>
    </font>
    <font>
      <b/>
      <sz val="9"/>
      <color indexed="8"/>
      <name val="Arial"/>
      <family val="2"/>
    </font>
    <font>
      <b/>
      <i/>
      <sz val="8"/>
      <name val="Helv"/>
    </font>
    <font>
      <b/>
      <sz val="8"/>
      <color indexed="8"/>
      <name val="Helv"/>
    </font>
    <font>
      <b/>
      <sz val="9"/>
      <name val="Palatino"/>
      <family val="1"/>
    </font>
    <font>
      <sz val="9"/>
      <color indexed="21"/>
      <name val="Helvetica-Black"/>
    </font>
    <font>
      <b/>
      <sz val="10"/>
      <name val="Palatino"/>
      <family val="1"/>
    </font>
    <font>
      <sz val="9"/>
      <name val="Helvetica-Black"/>
    </font>
    <font>
      <sz val="8"/>
      <name val="Helvetica-Narrow"/>
      <family val="2"/>
    </font>
    <font>
      <b/>
      <sz val="7"/>
      <name val="Helvetica-Narrow"/>
      <family val="2"/>
    </font>
    <font>
      <sz val="12"/>
      <color rgb="FF000000"/>
      <name val="Calibri"/>
      <family val="2"/>
      <charset val="1"/>
    </font>
    <font>
      <sz val="12"/>
      <color indexed="8"/>
      <name val="Palatino"/>
      <family val="1"/>
    </font>
    <font>
      <sz val="12"/>
      <name val="Palatino"/>
      <family val="1"/>
    </font>
    <font>
      <sz val="11"/>
      <name val="Helvetica-Black"/>
    </font>
    <font>
      <sz val="11"/>
      <color indexed="8"/>
      <name val="Helvetica-Black"/>
    </font>
    <font>
      <b/>
      <sz val="10"/>
      <color indexed="10"/>
      <name val="Arial"/>
      <family val="2"/>
    </font>
    <font>
      <b/>
      <sz val="8"/>
      <name val="Tms Rmn"/>
    </font>
    <font>
      <b/>
      <u/>
      <sz val="9"/>
      <name val="Arial"/>
      <family val="2"/>
    </font>
    <font>
      <b/>
      <sz val="18"/>
      <color indexed="56"/>
      <name val="Cambria"/>
      <family val="2"/>
    </font>
    <font>
      <b/>
      <sz val="16"/>
      <color indexed="62"/>
      <name val="Arial"/>
      <family val="2"/>
    </font>
    <font>
      <b/>
      <sz val="16"/>
      <name val="Tahoma"/>
      <family val="2"/>
    </font>
    <font>
      <b/>
      <sz val="12"/>
      <color indexed="12"/>
      <name val="Arial"/>
      <family val="2"/>
    </font>
    <font>
      <b/>
      <sz val="11"/>
      <color indexed="8"/>
      <name val="Calibri"/>
      <family val="2"/>
    </font>
    <font>
      <sz val="10"/>
      <color indexed="24"/>
      <name val="Arial"/>
      <family val="2"/>
    </font>
    <font>
      <b/>
      <sz val="8"/>
      <name val="Palatino"/>
      <family val="1"/>
    </font>
    <font>
      <b/>
      <sz val="7"/>
      <color indexed="12"/>
      <name val="Arial"/>
      <family val="2"/>
    </font>
    <font>
      <sz val="12"/>
      <name val="Arial MT"/>
    </font>
    <font>
      <u val="double"/>
      <sz val="8"/>
      <color indexed="8"/>
      <name val="Arial"/>
      <family val="2"/>
    </font>
    <font>
      <b/>
      <sz val="10"/>
      <color indexed="10"/>
      <name val="System"/>
      <family val="2"/>
    </font>
    <font>
      <b/>
      <i/>
      <sz val="14"/>
      <color indexed="12"/>
      <name val="Arial"/>
      <family val="2"/>
    </font>
    <font>
      <sz val="8"/>
      <color indexed="8"/>
      <name val="Wingdings"/>
      <charset val="2"/>
    </font>
    <font>
      <sz val="11"/>
      <color indexed="10"/>
      <name val="Calibri"/>
      <family val="2"/>
    </font>
    <font>
      <u/>
      <sz val="8"/>
      <color indexed="12"/>
      <name val="Garamond"/>
      <family val="1"/>
    </font>
    <font>
      <sz val="10"/>
      <name val="Arial Cyr"/>
      <charset val="204"/>
    </font>
    <font>
      <u/>
      <sz val="11"/>
      <color indexed="12"/>
      <name val="ＭＳ Ｐゴシック"/>
      <family val="3"/>
      <charset val="128"/>
    </font>
    <font>
      <sz val="12"/>
      <name val="新細明體"/>
      <family val="1"/>
      <charset val="136"/>
    </font>
    <font>
      <sz val="12"/>
      <color indexed="60"/>
      <name val="新細明體"/>
      <family val="1"/>
      <charset val="136"/>
    </font>
    <font>
      <sz val="12"/>
      <name val="宋体"/>
      <charset val="134"/>
    </font>
    <font>
      <b/>
      <sz val="12"/>
      <color indexed="8"/>
      <name val="新細明體"/>
      <family val="1"/>
      <charset val="136"/>
    </font>
    <font>
      <sz val="12"/>
      <color indexed="20"/>
      <name val="新細明體"/>
      <family val="1"/>
      <charset val="136"/>
    </font>
    <font>
      <sz val="12"/>
      <color indexed="17"/>
      <name val="新細明體"/>
      <family val="1"/>
      <charset val="136"/>
    </font>
    <font>
      <sz val="10"/>
      <name val="ＭＳ Ｐゴシック"/>
      <family val="3"/>
      <charset val="128"/>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u/>
      <sz val="8.25"/>
      <color indexed="36"/>
      <name val="ＭＳ Ｐゴシック"/>
      <family val="3"/>
      <charset val="128"/>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
      <sz val="10"/>
      <color rgb="FF00B050"/>
      <name val="Arial"/>
      <family val="2"/>
    </font>
    <font>
      <b/>
      <sz val="8"/>
      <color theme="1"/>
      <name val="Calibri"/>
      <family val="2"/>
    </font>
    <font>
      <sz val="8"/>
      <color theme="1"/>
      <name val="Calibri"/>
      <family val="2"/>
    </font>
    <font>
      <b/>
      <sz val="11"/>
      <name val="Calibri"/>
      <family val="2"/>
      <scheme val="minor"/>
    </font>
    <font>
      <b/>
      <sz val="14"/>
      <color theme="1"/>
      <name val="Calibri"/>
      <family val="2"/>
      <scheme val="minor"/>
    </font>
    <font>
      <b/>
      <sz val="16"/>
      <color theme="1"/>
      <name val="Calibri"/>
      <family val="2"/>
      <scheme val="minor"/>
    </font>
    <font>
      <sz val="11"/>
      <color rgb="FF343C46"/>
      <name val="Arial"/>
      <family val="2"/>
    </font>
    <font>
      <b/>
      <sz val="11"/>
      <color rgb="FF343C46"/>
      <name val="Arial"/>
      <family val="2"/>
    </font>
    <font>
      <b/>
      <sz val="10"/>
      <color rgb="FF808080"/>
      <name val="Arial"/>
      <family val="2"/>
    </font>
  </fonts>
  <fills count="6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0.14999847407452621"/>
        <bgColor rgb="FFEBF1DE"/>
      </patternFill>
    </fill>
    <fill>
      <patternFill patternType="solid">
        <fgColor indexed="43"/>
      </patternFill>
    </fill>
    <fill>
      <patternFill patternType="solid">
        <fgColor indexed="27"/>
      </patternFill>
    </fill>
    <fill>
      <patternFill patternType="solid">
        <fgColor indexed="9"/>
      </patternFill>
    </fill>
    <fill>
      <patternFill patternType="solid">
        <fgColor indexed="42"/>
        <bgColor indexed="64"/>
      </patternFill>
    </fill>
    <fill>
      <patternFill patternType="solid">
        <fgColor indexed="56"/>
      </patternFill>
    </fill>
    <fill>
      <patternFill patternType="solid">
        <fgColor indexed="53"/>
      </patternFill>
    </fill>
    <fill>
      <patternFill patternType="solid">
        <fgColor indexed="51"/>
      </patternFill>
    </fill>
    <fill>
      <patternFill patternType="solid">
        <fgColor indexed="54"/>
      </patternFill>
    </fill>
    <fill>
      <patternFill patternType="solid">
        <fgColor indexed="49"/>
      </patternFill>
    </fill>
    <fill>
      <patternFill patternType="solid">
        <fgColor indexed="10"/>
      </patternFill>
    </fill>
    <fill>
      <patternFill patternType="solid">
        <fgColor indexed="44"/>
      </patternFill>
    </fill>
    <fill>
      <patternFill patternType="solid">
        <fgColor indexed="29"/>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7"/>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44"/>
        <bgColor indexed="64"/>
      </patternFill>
    </fill>
    <fill>
      <patternFill patternType="solid">
        <fgColor indexed="55"/>
      </patternFill>
    </fill>
    <fill>
      <patternFill patternType="solid">
        <fgColor indexed="15"/>
      </patternFill>
    </fill>
    <fill>
      <patternFill patternType="solid">
        <fgColor indexed="50"/>
        <bgColor indexed="64"/>
      </patternFill>
    </fill>
    <fill>
      <patternFill patternType="solid">
        <fgColor indexed="12"/>
      </patternFill>
    </fill>
    <fill>
      <patternFill patternType="solid">
        <fgColor indexed="22"/>
        <bgColor indexed="64"/>
      </patternFill>
    </fill>
    <fill>
      <patternFill patternType="solid">
        <fgColor indexed="26"/>
        <bgColor indexed="64"/>
      </patternFill>
    </fill>
    <fill>
      <patternFill patternType="solid">
        <fgColor indexed="34"/>
        <bgColor indexed="64"/>
      </patternFill>
    </fill>
    <fill>
      <patternFill patternType="gray0625">
        <bgColor indexed="22"/>
      </patternFill>
    </fill>
    <fill>
      <patternFill patternType="solid">
        <fgColor indexed="49"/>
        <bgColor indexed="64"/>
      </patternFill>
    </fill>
    <fill>
      <patternFill patternType="solid">
        <fgColor indexed="27"/>
        <bgColor indexed="64"/>
      </patternFill>
    </fill>
    <fill>
      <patternFill patternType="solid">
        <fgColor indexed="57"/>
        <bgColor indexed="64"/>
      </patternFill>
    </fill>
    <fill>
      <patternFill patternType="solid">
        <fgColor indexed="8"/>
        <bgColor indexed="64"/>
      </patternFill>
    </fill>
    <fill>
      <patternFill patternType="solid">
        <fgColor indexed="29"/>
        <bgColor indexed="64"/>
      </patternFill>
    </fill>
    <fill>
      <patternFill patternType="solid">
        <fgColor indexed="17"/>
      </patternFill>
    </fill>
    <fill>
      <patternFill patternType="solid">
        <fgColor indexed="43"/>
        <bgColor indexed="64"/>
      </patternFill>
    </fill>
    <fill>
      <patternFill patternType="solid">
        <fgColor indexed="30"/>
        <bgColor indexed="64"/>
      </patternFill>
    </fill>
    <fill>
      <patternFill patternType="mediumGray">
        <fgColor indexed="22"/>
      </patternFill>
    </fill>
    <fill>
      <patternFill patternType="darkVertical"/>
    </fill>
    <fill>
      <patternFill patternType="gray0625"/>
    </fill>
    <fill>
      <patternFill patternType="lightUp"/>
    </fill>
    <fill>
      <patternFill patternType="lightGray"/>
    </fill>
    <fill>
      <patternFill patternType="solid">
        <fgColor indexed="63"/>
        <bgColor indexed="64"/>
      </patternFill>
    </fill>
    <fill>
      <patternFill patternType="solid">
        <fgColor indexed="16"/>
        <bgColor indexed="64"/>
      </patternFill>
    </fill>
    <fill>
      <patternFill patternType="solid">
        <fgColor indexed="26"/>
        <bgColor indexed="26"/>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79998168889431442"/>
        <bgColor theme="4" tint="0.79998168889431442"/>
      </patternFill>
    </fill>
    <fill>
      <patternFill patternType="solid">
        <fgColor theme="9" tint="0.79998168889431442"/>
        <bgColor theme="4" tint="0.79998168889431442"/>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59999389629810485"/>
        <bgColor theme="4" tint="0.79998168889431442"/>
      </patternFill>
    </fill>
  </fills>
  <borders count="6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bottom style="medium">
        <color auto="1"/>
      </bottom>
      <diagonal/>
    </border>
    <border>
      <left style="double">
        <color auto="1"/>
      </left>
      <right/>
      <top/>
      <bottom style="hair">
        <color auto="1"/>
      </bottom>
      <diagonal/>
    </border>
    <border>
      <left style="double">
        <color indexed="63"/>
      </left>
      <right style="double">
        <color indexed="63"/>
      </right>
      <top style="double">
        <color indexed="63"/>
      </top>
      <bottom style="double">
        <color indexed="63"/>
      </bottom>
      <diagonal/>
    </border>
    <border>
      <left style="hair">
        <color auto="1"/>
      </left>
      <right style="hair">
        <color auto="1"/>
      </right>
      <top style="hair">
        <color auto="1"/>
      </top>
      <bottom style="hair">
        <color auto="1"/>
      </bottom>
      <diagonal/>
    </border>
    <border>
      <left/>
      <right style="medium">
        <color auto="1"/>
      </right>
      <top/>
      <bottom/>
      <diagonal/>
    </border>
    <border>
      <left style="hair">
        <color auto="1"/>
      </left>
      <right style="hair">
        <color auto="1"/>
      </right>
      <top style="hair">
        <color auto="1"/>
      </top>
      <bottom/>
      <diagonal/>
    </border>
    <border>
      <left/>
      <right/>
      <top style="double">
        <color auto="1"/>
      </top>
      <bottom style="double">
        <color auto="1"/>
      </bottom>
      <diagonal/>
    </border>
    <border>
      <left/>
      <right/>
      <top style="thin">
        <color rgb="FF97BE0D"/>
      </top>
      <bottom/>
      <diagonal/>
    </border>
    <border>
      <left/>
      <right/>
      <top/>
      <bottom style="dotted">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bottom style="thick">
        <color indexed="62"/>
      </bottom>
      <diagonal/>
    </border>
    <border>
      <left style="double">
        <color auto="1"/>
      </left>
      <right/>
      <top/>
      <bottom style="double">
        <color auto="1"/>
      </bottom>
      <diagonal/>
    </border>
    <border>
      <left style="double">
        <color auto="1"/>
      </left>
      <right style="double">
        <color auto="1"/>
      </right>
      <top style="double">
        <color auto="1"/>
      </top>
      <bottom style="double">
        <color auto="1"/>
      </bottom>
      <diagonal/>
    </border>
    <border>
      <left/>
      <right/>
      <top/>
      <bottom style="double">
        <color indexed="52"/>
      </bottom>
      <diagonal/>
    </border>
    <border>
      <left/>
      <right/>
      <top style="hair">
        <color auto="1"/>
      </top>
      <bottom/>
      <diagonal/>
    </border>
    <border>
      <left style="double">
        <color auto="1"/>
      </left>
      <right/>
      <top style="double">
        <color auto="1"/>
      </top>
      <bottom/>
      <diagonal/>
    </border>
    <border>
      <left/>
      <right/>
      <top style="medium">
        <color indexed="23"/>
      </top>
      <bottom style="medium">
        <color indexed="23"/>
      </bottom>
      <diagonal/>
    </border>
    <border>
      <left style="hair">
        <color auto="1"/>
      </left>
      <right style="hair">
        <color auto="1"/>
      </right>
      <top/>
      <bottom/>
      <diagonal/>
    </border>
    <border>
      <left style="hair">
        <color auto="1"/>
      </left>
      <right/>
      <top/>
      <bottom/>
      <diagonal/>
    </border>
    <border>
      <left/>
      <right/>
      <top/>
      <bottom style="thick">
        <color auto="1"/>
      </bottom>
      <diagonal/>
    </border>
    <border>
      <left/>
      <right/>
      <top style="medium">
        <color auto="1"/>
      </top>
      <bottom/>
      <diagonal/>
    </border>
    <border>
      <left/>
      <right/>
      <top style="thin">
        <color auto="1"/>
      </top>
      <bottom style="double">
        <color auto="1"/>
      </bottom>
      <diagonal/>
    </border>
    <border>
      <left/>
      <right/>
      <top style="thin">
        <color indexed="62"/>
      </top>
      <bottom style="double">
        <color indexed="62"/>
      </bottom>
      <diagonal/>
    </border>
    <border>
      <left/>
      <right/>
      <top style="double">
        <color auto="1"/>
      </top>
      <bottom/>
      <diagonal/>
    </border>
    <border>
      <left/>
      <right/>
      <top style="double">
        <color indexed="8"/>
      </top>
      <bottom/>
      <diagonal/>
    </border>
    <border>
      <left style="hair">
        <color auto="1"/>
      </left>
      <right/>
      <top style="hair">
        <color auto="1"/>
      </top>
      <bottom/>
      <diagonal/>
    </border>
    <border>
      <left/>
      <right/>
      <top/>
      <bottom style="thick">
        <color indexed="22"/>
      </bottom>
      <diagonal/>
    </border>
    <border>
      <left/>
      <right/>
      <top/>
      <bottom style="medium">
        <color indexed="30"/>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indexed="64"/>
      </bottom>
      <diagonal/>
    </border>
    <border>
      <left style="thin">
        <color theme="4" tint="0.39997558519241921"/>
      </left>
      <right/>
      <top/>
      <bottom/>
      <diagonal/>
    </border>
    <border>
      <left style="thin">
        <color theme="4" tint="0.39997558519241921"/>
      </left>
      <right/>
      <top style="thin">
        <color auto="1"/>
      </top>
      <bottom/>
      <diagonal/>
    </border>
    <border>
      <left style="thin">
        <color auto="1"/>
      </left>
      <right style="thin">
        <color auto="1"/>
      </right>
      <top style="thin">
        <color auto="1"/>
      </top>
      <bottom style="medium">
        <color indexed="64"/>
      </bottom>
      <diagonal/>
    </border>
  </borders>
  <cellStyleXfs count="4599">
    <xf numFmtId="0" fontId="0" fillId="0" borderId="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4" fontId="7" fillId="0" borderId="0" applyFont="0" applyFill="0" applyBorder="0" applyAlignment="0" applyProtection="0"/>
    <xf numFmtId="44" fontId="4" fillId="0" borderId="0" applyFont="0" applyFill="0" applyBorder="0" applyAlignment="0" applyProtection="0"/>
    <xf numFmtId="0" fontId="4" fillId="0" borderId="0"/>
    <xf numFmtId="9" fontId="7" fillId="0" borderId="0" applyFont="0" applyFill="0" applyBorder="0" applyAlignment="0" applyProtection="0"/>
    <xf numFmtId="9" fontId="4"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0" fontId="29" fillId="0" borderId="0" applyNumberFormat="0" applyFill="0" applyBorder="0" applyAlignment="0" applyProtection="0"/>
    <xf numFmtId="0" fontId="3" fillId="0" borderId="0"/>
    <xf numFmtId="0" fontId="3" fillId="0" borderId="0"/>
    <xf numFmtId="0" fontId="3" fillId="0" borderId="0"/>
    <xf numFmtId="0" fontId="3" fillId="0" borderId="0"/>
    <xf numFmtId="0" fontId="19" fillId="0" borderId="0"/>
    <xf numFmtId="0" fontId="2" fillId="0" borderId="0"/>
    <xf numFmtId="0" fontId="2" fillId="0" borderId="0"/>
    <xf numFmtId="9" fontId="7" fillId="0" borderId="0" applyFont="0" applyFill="0" applyBorder="0" applyAlignment="0" applyProtection="0"/>
    <xf numFmtId="9" fontId="2" fillId="0" borderId="0" applyFont="0" applyFill="0" applyBorder="0" applyAlignment="0" applyProtection="0"/>
    <xf numFmtId="0" fontId="1" fillId="0" borderId="0"/>
    <xf numFmtId="9" fontId="19" fillId="0" borderId="0" applyFont="0" applyFill="0" applyBorder="0" applyAlignment="0" applyProtection="0"/>
    <xf numFmtId="170" fontId="5" fillId="0" borderId="0"/>
    <xf numFmtId="0" fontId="40" fillId="0" borderId="0" applyNumberFormat="0" applyFill="0" applyBorder="0" applyAlignment="0" applyProtection="0"/>
    <xf numFmtId="0" fontId="41" fillId="0" borderId="0"/>
    <xf numFmtId="0" fontId="42" fillId="0" borderId="0"/>
    <xf numFmtId="0" fontId="41" fillId="0" borderId="0"/>
    <xf numFmtId="171" fontId="31" fillId="0" borderId="0"/>
    <xf numFmtId="172" fontId="5" fillId="0" borderId="0"/>
    <xf numFmtId="173" fontId="6" fillId="0" borderId="0"/>
    <xf numFmtId="0" fontId="4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1" fillId="0" borderId="0" applyNumberFormat="0" applyFont="0" applyFill="0" applyBorder="0" applyAlignment="0" applyProtection="0"/>
    <xf numFmtId="44" fontId="5" fillId="0" borderId="0" applyFont="0" applyFill="0" applyBorder="0" applyAlignment="0" applyProtection="0"/>
    <xf numFmtId="17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45" fillId="0" borderId="0"/>
    <xf numFmtId="175" fontId="31" fillId="0" borderId="0" applyFont="0" applyFill="0" applyBorder="0" applyAlignment="0" applyProtection="0"/>
    <xf numFmtId="176" fontId="31" fillId="0" borderId="0" applyFont="0" applyFill="0" applyBorder="0" applyAlignment="0" applyProtection="0"/>
    <xf numFmtId="0" fontId="5" fillId="0" borderId="0"/>
    <xf numFmtId="170" fontId="5" fillId="0" borderId="0"/>
    <xf numFmtId="0" fontId="41" fillId="0" borderId="0" applyNumberFormat="0" applyFill="0" applyBorder="0" applyAlignment="0" applyProtection="0"/>
    <xf numFmtId="0" fontId="46" fillId="0" borderId="0"/>
    <xf numFmtId="170" fontId="42" fillId="0" borderId="0"/>
    <xf numFmtId="170" fontId="42" fillId="0" borderId="0"/>
    <xf numFmtId="170" fontId="4" fillId="0" borderId="0">
      <alignment vertical="top"/>
    </xf>
    <xf numFmtId="170" fontId="4" fillId="0" borderId="0">
      <alignment vertical="top"/>
    </xf>
    <xf numFmtId="170" fontId="4" fillId="0" borderId="0">
      <alignment vertical="top"/>
    </xf>
    <xf numFmtId="170" fontId="4" fillId="0" borderId="0">
      <alignment vertical="top"/>
    </xf>
    <xf numFmtId="170" fontId="4" fillId="0" borderId="0">
      <alignment vertical="top"/>
    </xf>
    <xf numFmtId="170" fontId="4" fillId="0" borderId="0">
      <alignment vertical="top"/>
    </xf>
    <xf numFmtId="170" fontId="5" fillId="0" borderId="0"/>
    <xf numFmtId="170" fontId="5" fillId="0" borderId="0"/>
    <xf numFmtId="170" fontId="5" fillId="0" borderId="0"/>
    <xf numFmtId="170" fontId="42"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0" fontId="41" fillId="0" borderId="0" applyNumberFormat="0" applyFill="0" applyBorder="0" applyAlignment="0" applyProtection="0"/>
    <xf numFmtId="0" fontId="41" fillId="0" borderId="0" applyNumberFormat="0" applyFill="0" applyBorder="0" applyAlignment="0" applyProtection="0"/>
    <xf numFmtId="170" fontId="41" fillId="0" borderId="0" applyNumberFormat="0" applyFill="0" applyBorder="0" applyAlignment="0" applyProtection="0"/>
    <xf numFmtId="0" fontId="41" fillId="0" borderId="0" applyNumberFormat="0" applyFill="0" applyBorder="0" applyAlignment="0" applyProtection="0"/>
    <xf numFmtId="0" fontId="5" fillId="0" borderId="0"/>
    <xf numFmtId="170" fontId="5"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170" fontId="47" fillId="0" borderId="0"/>
    <xf numFmtId="0" fontId="47" fillId="0" borderId="0"/>
    <xf numFmtId="0" fontId="5" fillId="0" borderId="0"/>
    <xf numFmtId="170" fontId="5" fillId="0" borderId="0"/>
    <xf numFmtId="0" fontId="5" fillId="0" borderId="0"/>
    <xf numFmtId="170" fontId="5"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7" fillId="0" borderId="0"/>
    <xf numFmtId="0" fontId="5" fillId="0" borderId="0"/>
    <xf numFmtId="0" fontId="5" fillId="0" borderId="0"/>
    <xf numFmtId="0" fontId="5" fillId="0" borderId="0"/>
    <xf numFmtId="0" fontId="5" fillId="0" borderId="0"/>
    <xf numFmtId="0" fontId="47" fillId="0" borderId="0"/>
    <xf numFmtId="0" fontId="47" fillId="0" borderId="0"/>
    <xf numFmtId="170" fontId="47" fillId="0" borderId="0"/>
    <xf numFmtId="170" fontId="47" fillId="0" borderId="0"/>
    <xf numFmtId="0" fontId="48"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0" fontId="41" fillId="0" borderId="0" applyNumberFormat="0" applyFill="0" applyBorder="0" applyAlignment="0" applyProtection="0"/>
    <xf numFmtId="0" fontId="48" fillId="0" borderId="0"/>
    <xf numFmtId="3" fontId="31" fillId="0" borderId="0"/>
    <xf numFmtId="17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47" fillId="0" borderId="0"/>
    <xf numFmtId="0" fontId="47" fillId="0" borderId="0"/>
    <xf numFmtId="0" fontId="5" fillId="0" borderId="0"/>
    <xf numFmtId="170" fontId="5" fillId="0" borderId="0"/>
    <xf numFmtId="0" fontId="47" fillId="0" borderId="0"/>
    <xf numFmtId="0" fontId="47" fillId="0" borderId="0"/>
    <xf numFmtId="0" fontId="47" fillId="0" borderId="0"/>
    <xf numFmtId="0" fontId="47"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47" fillId="0" borderId="0"/>
    <xf numFmtId="0" fontId="5" fillId="0" borderId="0"/>
    <xf numFmtId="170" fontId="5" fillId="0" borderId="0"/>
    <xf numFmtId="0" fontId="5" fillId="0" borderId="0"/>
    <xf numFmtId="170" fontId="5" fillId="0" borderId="0"/>
    <xf numFmtId="3" fontId="31" fillId="0" borderId="0"/>
    <xf numFmtId="170" fontId="44" fillId="0" borderId="0"/>
    <xf numFmtId="0" fontId="44" fillId="0" borderId="0"/>
    <xf numFmtId="0" fontId="5" fillId="0" borderId="0"/>
    <xf numFmtId="0" fontId="5" fillId="0" borderId="0"/>
    <xf numFmtId="17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17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0" fontId="5" fillId="0" borderId="0"/>
    <xf numFmtId="0" fontId="5" fillId="0" borderId="0"/>
    <xf numFmtId="0" fontId="5" fillId="0" borderId="0"/>
    <xf numFmtId="0" fontId="5" fillId="0" borderId="0"/>
    <xf numFmtId="0" fontId="44" fillId="0" borderId="0"/>
    <xf numFmtId="0" fontId="5" fillId="0" borderId="0"/>
    <xf numFmtId="170" fontId="5" fillId="0" borderId="0"/>
    <xf numFmtId="0" fontId="5" fillId="0" borderId="0"/>
    <xf numFmtId="0" fontId="5" fillId="0" borderId="0"/>
    <xf numFmtId="0" fontId="44" fillId="0" borderId="0"/>
    <xf numFmtId="17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0" fontId="5" fillId="0" borderId="0"/>
    <xf numFmtId="17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0" fontId="47"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0" fontId="42" fillId="0" borderId="0"/>
    <xf numFmtId="170" fontId="42" fillId="0" borderId="0"/>
    <xf numFmtId="170" fontId="42" fillId="0" borderId="0"/>
    <xf numFmtId="170" fontId="42" fillId="0" borderId="0"/>
    <xf numFmtId="17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0" fontId="48" fillId="0" borderId="0"/>
    <xf numFmtId="0" fontId="48" fillId="0" borderId="0"/>
    <xf numFmtId="170" fontId="44" fillId="0" borderId="0"/>
    <xf numFmtId="0" fontId="44" fillId="0" borderId="0"/>
    <xf numFmtId="170" fontId="44" fillId="0" borderId="0"/>
    <xf numFmtId="0" fontId="44" fillId="0" borderId="0"/>
    <xf numFmtId="170" fontId="44" fillId="0" borderId="0"/>
    <xf numFmtId="0" fontId="44" fillId="0" borderId="0"/>
    <xf numFmtId="170" fontId="44" fillId="0" borderId="0"/>
    <xf numFmtId="0" fontId="44" fillId="0" borderId="0"/>
    <xf numFmtId="170" fontId="44" fillId="0" borderId="0"/>
    <xf numFmtId="0" fontId="44" fillId="0" borderId="0"/>
    <xf numFmtId="170" fontId="44" fillId="0" borderId="0"/>
    <xf numFmtId="0" fontId="44" fillId="0" borderId="0"/>
    <xf numFmtId="170" fontId="44" fillId="0" borderId="0"/>
    <xf numFmtId="0" fontId="44" fillId="0" borderId="0"/>
    <xf numFmtId="170" fontId="44" fillId="0" borderId="0"/>
    <xf numFmtId="0" fontId="44" fillId="0" borderId="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0" fontId="31" fillId="0" borderId="0" applyFont="0" applyFill="0" applyBorder="0" applyAlignment="0" applyProtection="0"/>
    <xf numFmtId="178" fontId="5" fillId="0" borderId="0" applyFont="0" applyFill="0" applyBorder="0" applyAlignment="0" applyProtection="0"/>
    <xf numFmtId="0" fontId="5" fillId="0" borderId="0"/>
    <xf numFmtId="170" fontId="5" fillId="0" borderId="0"/>
    <xf numFmtId="179" fontId="5" fillId="0" borderId="0"/>
    <xf numFmtId="0" fontId="41" fillId="0" borderId="0" applyNumberFormat="0" applyFill="0" applyBorder="0" applyAlignment="0" applyProtection="0"/>
    <xf numFmtId="0" fontId="46" fillId="0" borderId="0"/>
    <xf numFmtId="0" fontId="48" fillId="0" borderId="0"/>
    <xf numFmtId="0" fontId="47" fillId="0" borderId="0"/>
    <xf numFmtId="0" fontId="5" fillId="0" borderId="0"/>
    <xf numFmtId="0" fontId="46" fillId="0" borderId="0"/>
    <xf numFmtId="0" fontId="5" fillId="0" borderId="0"/>
    <xf numFmtId="170" fontId="5" fillId="0" borderId="0"/>
    <xf numFmtId="0" fontId="47" fillId="0" borderId="0"/>
    <xf numFmtId="0" fontId="47" fillId="0" borderId="0"/>
    <xf numFmtId="0" fontId="49" fillId="0" borderId="0"/>
    <xf numFmtId="0" fontId="5" fillId="0" borderId="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0" fontId="31" fillId="0" borderId="0" applyFont="0" applyFill="0" applyBorder="0" applyAlignment="0" applyProtection="0"/>
    <xf numFmtId="181"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31" fillId="0" borderId="0" applyFont="0" applyFill="0" applyBorder="0" applyAlignment="0" applyProtection="0"/>
    <xf numFmtId="182" fontId="5" fillId="0" borderId="0" applyFont="0" applyFill="0" applyBorder="0" applyAlignment="0" applyProtection="0"/>
    <xf numFmtId="0" fontId="41" fillId="0" borderId="0" applyNumberFormat="0" applyFill="0" applyBorder="0" applyAlignment="0" applyProtection="0"/>
    <xf numFmtId="0" fontId="5" fillId="0" borderId="0"/>
    <xf numFmtId="170" fontId="5" fillId="0" borderId="0"/>
    <xf numFmtId="170" fontId="44" fillId="0" borderId="0"/>
    <xf numFmtId="0" fontId="44" fillId="0" borderId="0"/>
    <xf numFmtId="170" fontId="44" fillId="0" borderId="0"/>
    <xf numFmtId="0" fontId="44" fillId="0" borderId="0"/>
    <xf numFmtId="0" fontId="44" fillId="0" borderId="0"/>
    <xf numFmtId="0" fontId="48" fillId="0" borderId="0"/>
    <xf numFmtId="0" fontId="48" fillId="0" borderId="0"/>
    <xf numFmtId="0" fontId="5" fillId="0" borderId="0"/>
    <xf numFmtId="170" fontId="5" fillId="0" borderId="0"/>
    <xf numFmtId="170" fontId="47" fillId="0" borderId="0"/>
    <xf numFmtId="0" fontId="5" fillId="0" borderId="0"/>
    <xf numFmtId="0" fontId="5" fillId="0" borderId="0"/>
    <xf numFmtId="170" fontId="5" fillId="0" borderId="0"/>
    <xf numFmtId="0" fontId="46" fillId="0" borderId="0"/>
    <xf numFmtId="0" fontId="47" fillId="0" borderId="0"/>
    <xf numFmtId="0" fontId="47" fillId="0" borderId="0"/>
    <xf numFmtId="0" fontId="5" fillId="0" borderId="0"/>
    <xf numFmtId="0" fontId="5" fillId="0" borderId="0"/>
    <xf numFmtId="0" fontId="5" fillId="0" borderId="0"/>
    <xf numFmtId="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47" fillId="0" borderId="0"/>
    <xf numFmtId="0" fontId="47" fillId="0" borderId="0"/>
    <xf numFmtId="0" fontId="5" fillId="0" borderId="0"/>
    <xf numFmtId="170" fontId="5" fillId="0" borderId="0"/>
    <xf numFmtId="0" fontId="5" fillId="0" borderId="0"/>
    <xf numFmtId="170" fontId="5" fillId="0" borderId="0"/>
    <xf numFmtId="0" fontId="46" fillId="0" borderId="0"/>
    <xf numFmtId="0" fontId="5" fillId="0" borderId="0"/>
    <xf numFmtId="170" fontId="5" fillId="0" borderId="0"/>
    <xf numFmtId="0" fontId="5" fillId="0" borderId="0"/>
    <xf numFmtId="170" fontId="5" fillId="0" borderId="0"/>
    <xf numFmtId="170" fontId="5" fillId="0" borderId="0"/>
    <xf numFmtId="0" fontId="5" fillId="0" borderId="0"/>
    <xf numFmtId="0" fontId="42" fillId="0" borderId="0"/>
    <xf numFmtId="0" fontId="5" fillId="0" borderId="0"/>
    <xf numFmtId="170" fontId="5" fillId="0" borderId="0"/>
    <xf numFmtId="170" fontId="44" fillId="0" borderId="0"/>
    <xf numFmtId="0" fontId="47" fillId="0" borderId="0"/>
    <xf numFmtId="0" fontId="47" fillId="0" borderId="0"/>
    <xf numFmtId="183" fontId="31" fillId="0" borderId="0" applyFont="0" applyFill="0" applyBorder="0" applyAlignment="0" applyProtection="0"/>
    <xf numFmtId="0" fontId="5" fillId="0" borderId="0"/>
    <xf numFmtId="17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0" fontId="5" fillId="0" borderId="0"/>
    <xf numFmtId="170" fontId="5" fillId="0" borderId="0"/>
    <xf numFmtId="0" fontId="46"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47" fillId="0" borderId="0"/>
    <xf numFmtId="17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47" fillId="0" borderId="0"/>
    <xf numFmtId="0" fontId="47"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0" fontId="5" fillId="0" borderId="0"/>
    <xf numFmtId="170" fontId="5" fillId="0" borderId="0"/>
    <xf numFmtId="0" fontId="47"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170" fontId="42" fillId="0" borderId="0"/>
    <xf numFmtId="0" fontId="42" fillId="0" borderId="0"/>
    <xf numFmtId="0" fontId="42" fillId="0" borderId="0"/>
    <xf numFmtId="0" fontId="42" fillId="0" borderId="0"/>
    <xf numFmtId="0" fontId="42" fillId="0" borderId="0"/>
    <xf numFmtId="0" fontId="5" fillId="0" borderId="0"/>
    <xf numFmtId="170" fontId="5" fillId="0" borderId="0"/>
    <xf numFmtId="0" fontId="5" fillId="0" borderId="0"/>
    <xf numFmtId="170" fontId="5" fillId="0" borderId="0"/>
    <xf numFmtId="0" fontId="5" fillId="0" borderId="0"/>
    <xf numFmtId="170" fontId="5" fillId="0" borderId="0"/>
    <xf numFmtId="0" fontId="42" fillId="0" borderId="0"/>
    <xf numFmtId="0" fontId="5" fillId="0" borderId="0"/>
    <xf numFmtId="170" fontId="5"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47" fillId="0" borderId="0"/>
    <xf numFmtId="0" fontId="48" fillId="0" borderId="0"/>
    <xf numFmtId="3" fontId="31" fillId="0" borderId="0"/>
    <xf numFmtId="3" fontId="3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7" fillId="0" borderId="0"/>
    <xf numFmtId="170" fontId="5" fillId="0" borderId="0"/>
    <xf numFmtId="0" fontId="5" fillId="0" borderId="0"/>
    <xf numFmtId="170" fontId="5" fillId="0" borderId="0"/>
    <xf numFmtId="0" fontId="5" fillId="0" borderId="0"/>
    <xf numFmtId="170" fontId="47" fillId="0" borderId="0"/>
    <xf numFmtId="0" fontId="5" fillId="0" borderId="0"/>
    <xf numFmtId="170" fontId="5"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1" fillId="8" borderId="0" applyNumberFormat="0" applyFont="0" applyAlignment="0" applyProtection="0"/>
    <xf numFmtId="170" fontId="44" fillId="0" borderId="0"/>
    <xf numFmtId="0" fontId="44" fillId="0" borderId="0"/>
    <xf numFmtId="0" fontId="5" fillId="0" borderId="0"/>
    <xf numFmtId="170" fontId="5" fillId="0" borderId="0"/>
    <xf numFmtId="0" fontId="48" fillId="0" borderId="0"/>
    <xf numFmtId="0" fontId="48"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170" fontId="5" fillId="0" borderId="0"/>
    <xf numFmtId="0" fontId="5" fillId="0" borderId="0"/>
    <xf numFmtId="17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170" fontId="44" fillId="0" borderId="0"/>
    <xf numFmtId="0" fontId="44" fillId="0" borderId="0"/>
    <xf numFmtId="0" fontId="48" fillId="0" borderId="0"/>
    <xf numFmtId="170" fontId="5" fillId="0" borderId="0"/>
    <xf numFmtId="0" fontId="5" fillId="0" borderId="0"/>
    <xf numFmtId="0" fontId="48" fillId="0" borderId="0"/>
    <xf numFmtId="0" fontId="5" fillId="0" borderId="0"/>
    <xf numFmtId="170" fontId="5" fillId="0" borderId="0"/>
    <xf numFmtId="0" fontId="48" fillId="0" borderId="0"/>
    <xf numFmtId="0" fontId="5" fillId="0" borderId="0"/>
    <xf numFmtId="170" fontId="5" fillId="0" borderId="0"/>
    <xf numFmtId="170" fontId="5" fillId="0" borderId="0"/>
    <xf numFmtId="0" fontId="42" fillId="0" borderId="0"/>
    <xf numFmtId="0" fontId="48"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17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48" fillId="0" borderId="0"/>
    <xf numFmtId="0" fontId="5" fillId="0" borderId="0"/>
    <xf numFmtId="170" fontId="5" fillId="0" borderId="0"/>
    <xf numFmtId="0" fontId="5" fillId="0" borderId="0"/>
    <xf numFmtId="170" fontId="5" fillId="0" borderId="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170" fontId="5" fillId="0" borderId="0"/>
    <xf numFmtId="0" fontId="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 fillId="0" borderId="0" applyFont="0" applyFill="0" applyBorder="0" applyAlignment="0" applyProtection="0"/>
    <xf numFmtId="0" fontId="5" fillId="0" borderId="0"/>
    <xf numFmtId="0" fontId="5" fillId="0" borderId="0"/>
    <xf numFmtId="0" fontId="5" fillId="0" borderId="0"/>
    <xf numFmtId="0" fontId="5" fillId="0" borderId="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0" fontId="31" fillId="0" borderId="0" applyFont="0" applyFill="0" applyBorder="0" applyAlignment="0" applyProtection="0"/>
    <xf numFmtId="185"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0" fontId="31" fillId="0" borderId="0" applyFont="0" applyFill="0" applyBorder="0" applyAlignment="0" applyProtection="0"/>
    <xf numFmtId="186" fontId="22" fillId="0" borderId="0" applyFill="0" applyAlignment="0" applyProtection="0"/>
    <xf numFmtId="187" fontId="5" fillId="0" borderId="0" applyFont="0" applyFill="0" applyBorder="0" applyProtection="0">
      <alignment horizontal="right"/>
    </xf>
    <xf numFmtId="170" fontId="46" fillId="0" borderId="0"/>
    <xf numFmtId="170" fontId="44" fillId="0" borderId="0"/>
    <xf numFmtId="0" fontId="44" fillId="0" borderId="0"/>
    <xf numFmtId="0" fontId="48" fillId="0" borderId="0"/>
    <xf numFmtId="170" fontId="44" fillId="0" borderId="0"/>
    <xf numFmtId="0" fontId="44" fillId="0" borderId="0"/>
    <xf numFmtId="17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8" fillId="0" borderId="0"/>
    <xf numFmtId="0" fontId="48" fillId="0" borderId="0"/>
    <xf numFmtId="170" fontId="44" fillId="0" borderId="0"/>
    <xf numFmtId="0" fontId="44" fillId="0" borderId="0"/>
    <xf numFmtId="170" fontId="44" fillId="0" borderId="0"/>
    <xf numFmtId="0" fontId="47" fillId="0" borderId="0"/>
    <xf numFmtId="0" fontId="5" fillId="0" borderId="0"/>
    <xf numFmtId="170" fontId="5" fillId="0" borderId="0"/>
    <xf numFmtId="0" fontId="5" fillId="0" borderId="0"/>
    <xf numFmtId="0" fontId="44" fillId="0" borderId="0"/>
    <xf numFmtId="0" fontId="47" fillId="0" borderId="0"/>
    <xf numFmtId="0" fontId="47" fillId="0" borderId="0"/>
    <xf numFmtId="0" fontId="5" fillId="0" borderId="0"/>
    <xf numFmtId="170" fontId="5" fillId="0" borderId="0"/>
    <xf numFmtId="188" fontId="5" fillId="0" borderId="0" applyFont="0" applyFill="0" applyBorder="0" applyAlignment="0" applyProtection="0"/>
    <xf numFmtId="188" fontId="5" fillId="0" borderId="0" applyFont="0" applyFill="0" applyBorder="0" applyAlignment="0" applyProtection="0"/>
    <xf numFmtId="188" fontId="5" fillId="0" borderId="0" applyFont="0" applyFill="0" applyBorder="0" applyAlignment="0" applyProtection="0"/>
    <xf numFmtId="0" fontId="31"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0" fontId="3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0" fontId="47" fillId="0" borderId="0"/>
    <xf numFmtId="0" fontId="44"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47" fillId="0" borderId="0"/>
    <xf numFmtId="0" fontId="47" fillId="0" borderId="0"/>
    <xf numFmtId="0" fontId="5" fillId="0" borderId="0"/>
    <xf numFmtId="0" fontId="48"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0" fontId="47" fillId="0" borderId="0"/>
    <xf numFmtId="3" fontId="31" fillId="0" borderId="0"/>
    <xf numFmtId="0" fontId="5" fillId="0" borderId="0"/>
    <xf numFmtId="0" fontId="5" fillId="0" borderId="0"/>
    <xf numFmtId="170" fontId="5" fillId="0" borderId="0"/>
    <xf numFmtId="0" fontId="5"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7" fillId="0" borderId="0"/>
    <xf numFmtId="0" fontId="47"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47" fillId="0" borderId="0"/>
    <xf numFmtId="0" fontId="47" fillId="0" borderId="0"/>
    <xf numFmtId="0" fontId="5" fillId="0" borderId="0"/>
    <xf numFmtId="170" fontId="5" fillId="0" borderId="0"/>
    <xf numFmtId="0" fontId="47" fillId="0" borderId="0"/>
    <xf numFmtId="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46" fillId="0" borderId="0"/>
    <xf numFmtId="0" fontId="5" fillId="0" borderId="0"/>
    <xf numFmtId="170" fontId="5" fillId="0" borderId="0"/>
    <xf numFmtId="0" fontId="47" fillId="0" borderId="0"/>
    <xf numFmtId="0" fontId="47" fillId="0" borderId="0"/>
    <xf numFmtId="0" fontId="47" fillId="0" borderId="0"/>
    <xf numFmtId="0" fontId="5" fillId="0" borderId="0"/>
    <xf numFmtId="170" fontId="5" fillId="0" borderId="0"/>
    <xf numFmtId="0" fontId="5" fillId="0" borderId="0"/>
    <xf numFmtId="170" fontId="5" fillId="0" borderId="0"/>
    <xf numFmtId="3" fontId="31" fillId="0" borderId="0"/>
    <xf numFmtId="0" fontId="47" fillId="0" borderId="0"/>
    <xf numFmtId="0" fontId="5" fillId="0" borderId="0"/>
    <xf numFmtId="0" fontId="41" fillId="0" borderId="0" applyNumberFormat="0" applyFill="0" applyBorder="0" applyAlignment="0" applyProtection="0"/>
    <xf numFmtId="0" fontId="5" fillId="0" borderId="0"/>
    <xf numFmtId="170" fontId="5" fillId="0" borderId="0"/>
    <xf numFmtId="0" fontId="5" fillId="0" borderId="0"/>
    <xf numFmtId="170" fontId="5" fillId="0" borderId="0"/>
    <xf numFmtId="0" fontId="5" fillId="0" borderId="0"/>
    <xf numFmtId="0" fontId="42" fillId="0" borderId="0"/>
    <xf numFmtId="0" fontId="46" fillId="0" borderId="0"/>
    <xf numFmtId="0" fontId="46" fillId="0" borderId="0"/>
    <xf numFmtId="0" fontId="47" fillId="0" borderId="0"/>
    <xf numFmtId="0" fontId="4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0" fontId="47" fillId="0" borderId="0"/>
    <xf numFmtId="0" fontId="41" fillId="0" borderId="0" applyNumberFormat="0" applyFill="0" applyBorder="0" applyAlignment="0" applyProtection="0"/>
    <xf numFmtId="0" fontId="47" fillId="0" borderId="0"/>
    <xf numFmtId="170" fontId="42" fillId="0" borderId="0"/>
    <xf numFmtId="0" fontId="42" fillId="0" borderId="0"/>
    <xf numFmtId="17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5" fillId="0" borderId="0"/>
    <xf numFmtId="170" fontId="5" fillId="0" borderId="0"/>
    <xf numFmtId="0" fontId="44" fillId="0" borderId="0"/>
    <xf numFmtId="0" fontId="5" fillId="0" borderId="0"/>
    <xf numFmtId="170" fontId="5" fillId="0" borderId="0"/>
    <xf numFmtId="0" fontId="5" fillId="0" borderId="0"/>
    <xf numFmtId="170" fontId="5" fillId="0" borderId="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0" fontId="5" fillId="0" borderId="0"/>
    <xf numFmtId="170" fontId="5" fillId="0" borderId="0"/>
    <xf numFmtId="0" fontId="5" fillId="0" borderId="0"/>
    <xf numFmtId="0" fontId="5"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7" fillId="0" borderId="0"/>
    <xf numFmtId="0" fontId="5" fillId="0" borderId="0"/>
    <xf numFmtId="0" fontId="44" fillId="0" borderId="0"/>
    <xf numFmtId="0" fontId="5" fillId="0" borderId="0"/>
    <xf numFmtId="170" fontId="5" fillId="0" borderId="0"/>
    <xf numFmtId="0" fontId="5" fillId="0" borderId="0"/>
    <xf numFmtId="170" fontId="5" fillId="0" borderId="0"/>
    <xf numFmtId="170" fontId="5" fillId="0" borderId="0"/>
    <xf numFmtId="0" fontId="5" fillId="0" borderId="0"/>
    <xf numFmtId="170" fontId="5" fillId="0" borderId="0"/>
    <xf numFmtId="0" fontId="5" fillId="0" borderId="0"/>
    <xf numFmtId="170" fontId="42" fillId="0" borderId="0"/>
    <xf numFmtId="0" fontId="42" fillId="0" borderId="0"/>
    <xf numFmtId="0" fontId="51" fillId="0" borderId="0" applyNumberFormat="0" applyFill="0" applyBorder="0" applyProtection="0">
      <alignment vertical="top"/>
    </xf>
    <xf numFmtId="0" fontId="51" fillId="0" borderId="0" applyNumberFormat="0" applyFill="0" applyBorder="0" applyProtection="0">
      <alignment vertical="top"/>
    </xf>
    <xf numFmtId="0" fontId="51" fillId="0" borderId="0" applyNumberFormat="0" applyFill="0" applyBorder="0" applyProtection="0">
      <alignment vertical="top"/>
    </xf>
    <xf numFmtId="0" fontId="5" fillId="0" borderId="0"/>
    <xf numFmtId="170" fontId="5" fillId="0" borderId="0"/>
    <xf numFmtId="0" fontId="5" fillId="0" borderId="0"/>
    <xf numFmtId="0" fontId="5" fillId="0" borderId="0"/>
    <xf numFmtId="170" fontId="5" fillId="0" borderId="0"/>
    <xf numFmtId="0" fontId="5" fillId="0" borderId="0"/>
    <xf numFmtId="170" fontId="5" fillId="0" borderId="0"/>
    <xf numFmtId="0" fontId="5" fillId="0" borderId="0"/>
    <xf numFmtId="17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46" fillId="0" borderId="0"/>
    <xf numFmtId="0" fontId="46" fillId="0" borderId="0"/>
    <xf numFmtId="0" fontId="46" fillId="0" borderId="0"/>
    <xf numFmtId="0" fontId="48" fillId="0" borderId="0"/>
    <xf numFmtId="0" fontId="52" fillId="0" borderId="15" applyNumberFormat="0" applyFill="0" applyAlignment="0" applyProtection="0"/>
    <xf numFmtId="0" fontId="5" fillId="0" borderId="0"/>
    <xf numFmtId="170" fontId="5" fillId="0" borderId="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3" fillId="0" borderId="16" applyNumberFormat="0" applyFill="0" applyProtection="0">
      <alignment horizontal="center"/>
    </xf>
    <xf numFmtId="0" fontId="53" fillId="0" borderId="16" applyNumberFormat="0" applyFill="0" applyProtection="0">
      <alignment horizontal="center"/>
    </xf>
    <xf numFmtId="0" fontId="53" fillId="0" borderId="16" applyNumberFormat="0" applyFill="0" applyProtection="0">
      <alignment horizontal="center"/>
    </xf>
    <xf numFmtId="0" fontId="53" fillId="0" borderId="16" applyNumberFormat="0" applyFill="0" applyProtection="0">
      <alignment horizontal="center"/>
    </xf>
    <xf numFmtId="0" fontId="53" fillId="0" borderId="16" applyNumberFormat="0" applyFill="0" applyProtection="0">
      <alignment horizontal="center"/>
    </xf>
    <xf numFmtId="0" fontId="53" fillId="0" borderId="16" applyNumberFormat="0" applyFill="0" applyProtection="0">
      <alignment horizontal="center"/>
    </xf>
    <xf numFmtId="0" fontId="53" fillId="0" borderId="16" applyNumberFormat="0" applyFill="0" applyProtection="0">
      <alignment horizontal="center"/>
    </xf>
    <xf numFmtId="0" fontId="53" fillId="0" borderId="16" applyNumberFormat="0" applyFill="0" applyProtection="0">
      <alignment horizontal="center"/>
    </xf>
    <xf numFmtId="0" fontId="53" fillId="0" borderId="16" applyNumberFormat="0" applyFill="0" applyProtection="0">
      <alignment horizontal="center"/>
    </xf>
    <xf numFmtId="0" fontId="53" fillId="0" borderId="16" applyNumberFormat="0" applyFill="0" applyProtection="0">
      <alignment horizontal="center"/>
    </xf>
    <xf numFmtId="0" fontId="53" fillId="0" borderId="16" applyNumberFormat="0" applyFill="0" applyProtection="0">
      <alignment horizontal="center"/>
    </xf>
    <xf numFmtId="0" fontId="53" fillId="0" borderId="16" applyNumberFormat="0" applyFill="0" applyProtection="0">
      <alignment horizontal="center"/>
    </xf>
    <xf numFmtId="0" fontId="53" fillId="0" borderId="16" applyNumberFormat="0" applyFill="0" applyProtection="0">
      <alignment horizontal="center"/>
    </xf>
    <xf numFmtId="0" fontId="53" fillId="0" borderId="16" applyNumberFormat="0" applyFill="0" applyProtection="0">
      <alignment horizontal="center"/>
    </xf>
    <xf numFmtId="0" fontId="53" fillId="0" borderId="16" applyNumberFormat="0" applyFill="0" applyProtection="0">
      <alignment horizontal="center"/>
    </xf>
    <xf numFmtId="0" fontId="53" fillId="0" borderId="16" applyNumberFormat="0" applyFill="0" applyProtection="0">
      <alignment horizontal="center"/>
    </xf>
    <xf numFmtId="0" fontId="53" fillId="0" borderId="0" applyNumberFormat="0" applyFill="0" applyBorder="0" applyProtection="0">
      <alignment horizontal="left"/>
    </xf>
    <xf numFmtId="0" fontId="53" fillId="0" borderId="0" applyNumberFormat="0" applyFill="0" applyBorder="0" applyProtection="0">
      <alignment horizontal="left"/>
    </xf>
    <xf numFmtId="0" fontId="53" fillId="0" borderId="0" applyNumberFormat="0" applyFill="0" applyBorder="0" applyProtection="0">
      <alignment horizontal="left"/>
    </xf>
    <xf numFmtId="0" fontId="54" fillId="0" borderId="0" applyNumberFormat="0" applyFill="0" applyBorder="0" applyProtection="0">
      <alignment horizontal="centerContinuous"/>
    </xf>
    <xf numFmtId="0" fontId="54" fillId="0" borderId="0" applyNumberFormat="0" applyFill="0" applyBorder="0" applyProtection="0">
      <alignment horizontal="centerContinuous"/>
    </xf>
    <xf numFmtId="0" fontId="54" fillId="0" borderId="0" applyNumberFormat="0" applyFill="0" applyBorder="0" applyProtection="0">
      <alignment horizontal="centerContinuous"/>
    </xf>
    <xf numFmtId="0" fontId="5" fillId="0" borderId="0"/>
    <xf numFmtId="170" fontId="5" fillId="0" borderId="0"/>
    <xf numFmtId="0" fontId="5" fillId="0" borderId="0"/>
    <xf numFmtId="170" fontId="5" fillId="0" borderId="0"/>
    <xf numFmtId="0" fontId="5" fillId="0" borderId="0"/>
    <xf numFmtId="0" fontId="5" fillId="0" borderId="0"/>
    <xf numFmtId="170" fontId="5" fillId="0" borderId="0"/>
    <xf numFmtId="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5" fillId="0" borderId="0"/>
    <xf numFmtId="170" fontId="5" fillId="0" borderId="0"/>
    <xf numFmtId="0" fontId="46" fillId="0" borderId="0"/>
    <xf numFmtId="0" fontId="46" fillId="0" borderId="0"/>
    <xf numFmtId="0" fontId="46" fillId="0" borderId="0"/>
    <xf numFmtId="0" fontId="46" fillId="0" borderId="0"/>
    <xf numFmtId="0" fontId="46" fillId="0" borderId="0"/>
    <xf numFmtId="0" fontId="46" fillId="0" borderId="0"/>
    <xf numFmtId="170" fontId="44" fillId="0" borderId="0"/>
    <xf numFmtId="0" fontId="44" fillId="0" borderId="0"/>
    <xf numFmtId="0" fontId="5" fillId="0" borderId="0"/>
    <xf numFmtId="170" fontId="5" fillId="0" borderId="0"/>
    <xf numFmtId="0" fontId="5" fillId="0" borderId="0"/>
    <xf numFmtId="0" fontId="5" fillId="0" borderId="0"/>
    <xf numFmtId="170" fontId="5" fillId="0" borderId="0"/>
    <xf numFmtId="170" fontId="5" fillId="0" borderId="0"/>
    <xf numFmtId="0" fontId="5" fillId="0" borderId="0"/>
    <xf numFmtId="170" fontId="5" fillId="0" borderId="0"/>
    <xf numFmtId="170" fontId="5" fillId="0" borderId="0"/>
    <xf numFmtId="170" fontId="5" fillId="0" borderId="0"/>
    <xf numFmtId="170" fontId="5" fillId="0" borderId="0"/>
    <xf numFmtId="0" fontId="42" fillId="0" borderId="0"/>
    <xf numFmtId="0" fontId="47" fillId="0" borderId="0"/>
    <xf numFmtId="0" fontId="5" fillId="0" borderId="0"/>
    <xf numFmtId="170" fontId="5" fillId="0" borderId="0"/>
    <xf numFmtId="0" fontId="5" fillId="0" borderId="0"/>
    <xf numFmtId="170" fontId="5" fillId="0" borderId="0"/>
    <xf numFmtId="0" fontId="47" fillId="0" borderId="0"/>
    <xf numFmtId="0" fontId="5" fillId="0" borderId="0"/>
    <xf numFmtId="17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0" fontId="5" fillId="0" borderId="0"/>
    <xf numFmtId="0" fontId="55" fillId="9" borderId="0" applyNumberFormat="0" applyBorder="0" applyAlignment="0" applyProtection="0">
      <alignment vertical="center"/>
    </xf>
    <xf numFmtId="0" fontId="56" fillId="0" borderId="17" applyNumberFormat="0" applyFill="0" applyAlignment="0" applyProtection="0">
      <alignment vertical="center"/>
    </xf>
    <xf numFmtId="0" fontId="57" fillId="8" borderId="18" applyNumberFormat="0" applyAlignment="0" applyProtection="0">
      <alignment vertical="center"/>
    </xf>
    <xf numFmtId="0" fontId="58" fillId="10" borderId="19" applyNumberFormat="0" applyAlignment="0" applyProtection="0">
      <alignment vertical="center"/>
    </xf>
    <xf numFmtId="190" fontId="5" fillId="0" borderId="0" applyFont="0" applyFill="0" applyBorder="0" applyAlignment="0" applyProtection="0"/>
    <xf numFmtId="191" fontId="5" fillId="0" borderId="0" applyFont="0" applyFill="0" applyBorder="0" applyAlignment="0" applyProtection="0"/>
    <xf numFmtId="0" fontId="59" fillId="8" borderId="0" applyNumberFormat="0" applyBorder="0" applyAlignment="0" applyProtection="0">
      <alignment vertical="center"/>
    </xf>
    <xf numFmtId="9" fontId="5" fillId="11" borderId="0"/>
    <xf numFmtId="0" fontId="5" fillId="0" borderId="0"/>
    <xf numFmtId="0" fontId="60" fillId="0" borderId="0" applyNumberFormat="0" applyFill="0" applyBorder="0" applyAlignment="0" applyProtection="0">
      <alignment vertical="center"/>
    </xf>
    <xf numFmtId="0" fontId="61" fillId="12" borderId="0" applyNumberFormat="0" applyBorder="0" applyAlignment="0" applyProtection="0">
      <alignment vertical="center"/>
    </xf>
    <xf numFmtId="0" fontId="61" fillId="13" borderId="0" applyNumberFormat="0" applyBorder="0" applyAlignment="0" applyProtection="0">
      <alignment vertical="center"/>
    </xf>
    <xf numFmtId="0" fontId="61" fillId="14" borderId="0" applyNumberFormat="0" applyBorder="0" applyAlignment="0" applyProtection="0">
      <alignment vertical="center"/>
    </xf>
    <xf numFmtId="0" fontId="61" fillId="15" borderId="0" applyNumberFormat="0" applyBorder="0" applyAlignment="0" applyProtection="0">
      <alignment vertical="center"/>
    </xf>
    <xf numFmtId="0" fontId="61" fillId="16" borderId="0" applyNumberFormat="0" applyBorder="0" applyAlignment="0" applyProtection="0">
      <alignment vertical="center"/>
    </xf>
    <xf numFmtId="0" fontId="61" fillId="17" borderId="0" applyNumberFormat="0" applyBorder="0" applyAlignment="0" applyProtection="0">
      <alignment vertical="center"/>
    </xf>
    <xf numFmtId="0" fontId="62" fillId="0" borderId="0" applyNumberFormat="0" applyFill="0" applyBorder="0" applyAlignment="0" applyProtection="0">
      <alignment vertical="top"/>
      <protection locked="0"/>
    </xf>
    <xf numFmtId="0" fontId="63" fillId="0" borderId="0"/>
    <xf numFmtId="0" fontId="64" fillId="0" borderId="0"/>
    <xf numFmtId="192" fontId="65" fillId="0" borderId="0" applyFont="0" applyFill="0" applyBorder="0" applyAlignment="0" applyProtection="0"/>
    <xf numFmtId="193" fontId="66" fillId="0" borderId="0" applyFont="0" applyFill="0" applyBorder="0" applyAlignment="0" applyProtection="0"/>
    <xf numFmtId="0" fontId="44" fillId="0" borderId="0"/>
    <xf numFmtId="0" fontId="44" fillId="0" borderId="0"/>
    <xf numFmtId="179" fontId="5" fillId="0" borderId="0"/>
    <xf numFmtId="0" fontId="5" fillId="0" borderId="0"/>
    <xf numFmtId="166" fontId="65" fillId="0" borderId="0" applyFont="0" applyFill="0" applyBorder="0" applyAlignment="0" applyProtection="0"/>
    <xf numFmtId="10" fontId="65" fillId="0" borderId="0" applyFont="0" applyFill="0" applyBorder="0" applyAlignment="0" applyProtection="0"/>
    <xf numFmtId="5" fontId="67" fillId="2" borderId="0" applyFont="0" applyFill="0" applyBorder="0" applyAlignment="0" applyProtection="0"/>
    <xf numFmtId="194" fontId="42" fillId="0" borderId="0">
      <alignment horizontal="center"/>
    </xf>
    <xf numFmtId="0" fontId="68" fillId="0" borderId="0" applyNumberFormat="0" applyFill="0" applyBorder="0" applyAlignment="0" applyProtection="0">
      <alignment vertical="center"/>
    </xf>
    <xf numFmtId="0" fontId="69" fillId="0" borderId="20" applyNumberFormat="0" applyFill="0" applyAlignment="0" applyProtection="0">
      <alignment vertical="center"/>
    </xf>
    <xf numFmtId="0" fontId="70" fillId="0" borderId="21" applyNumberFormat="0" applyFill="0" applyAlignment="0" applyProtection="0">
      <alignment vertical="center"/>
    </xf>
    <xf numFmtId="0" fontId="71" fillId="0" borderId="22" applyNumberFormat="0" applyFill="0" applyAlignment="0" applyProtection="0">
      <alignment vertical="center"/>
    </xf>
    <xf numFmtId="0" fontId="71" fillId="0" borderId="0" applyNumberFormat="0" applyFill="0" applyBorder="0" applyAlignment="0" applyProtection="0">
      <alignment vertical="center"/>
    </xf>
    <xf numFmtId="0" fontId="72" fillId="18" borderId="0" applyNumberFormat="0" applyBorder="0" applyAlignment="0" applyProtection="0">
      <alignment vertical="center"/>
    </xf>
    <xf numFmtId="0" fontId="72" fillId="19" borderId="0" applyNumberFormat="0" applyBorder="0" applyAlignment="0" applyProtection="0">
      <alignment vertical="center"/>
    </xf>
    <xf numFmtId="0" fontId="72" fillId="20" borderId="0" applyNumberFormat="0" applyBorder="0" applyAlignment="0" applyProtection="0">
      <alignment vertical="center"/>
    </xf>
    <xf numFmtId="0" fontId="72" fillId="21" borderId="0" applyNumberFormat="0" applyBorder="0" applyAlignment="0" applyProtection="0">
      <alignment vertical="center"/>
    </xf>
    <xf numFmtId="0" fontId="72" fillId="9" borderId="0" applyNumberFormat="0" applyBorder="0" applyAlignment="0" applyProtection="0">
      <alignment vertical="center"/>
    </xf>
    <xf numFmtId="0" fontId="72" fillId="20" borderId="0" applyNumberFormat="0" applyBorder="0" applyAlignment="0" applyProtection="0">
      <alignment vertical="center"/>
    </xf>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9" borderId="0" applyNumberFormat="0" applyBorder="0" applyAlignment="0" applyProtection="0"/>
    <xf numFmtId="0" fontId="73" fillId="26" borderId="0" applyNumberFormat="0" applyBorder="0" applyAlignment="0" applyProtection="0"/>
    <xf numFmtId="0" fontId="74" fillId="22" borderId="0" applyNumberFormat="0" applyBorder="0" applyAlignment="0" applyProtection="0">
      <alignment vertical="center"/>
    </xf>
    <xf numFmtId="0" fontId="74" fillId="23" borderId="0" applyNumberFormat="0" applyBorder="0" applyAlignment="0" applyProtection="0">
      <alignment vertical="center"/>
    </xf>
    <xf numFmtId="0" fontId="74" fillId="24" borderId="0" applyNumberFormat="0" applyBorder="0" applyAlignment="0" applyProtection="0">
      <alignment vertical="center"/>
    </xf>
    <xf numFmtId="0" fontId="74" fillId="25" borderId="0" applyNumberFormat="0" applyBorder="0" applyAlignment="0" applyProtection="0">
      <alignment vertical="center"/>
    </xf>
    <xf numFmtId="0" fontId="74" fillId="9" borderId="0" applyNumberFormat="0" applyBorder="0" applyAlignment="0" applyProtection="0">
      <alignment vertical="center"/>
    </xf>
    <xf numFmtId="0" fontId="74" fillId="26" borderId="0" applyNumberFormat="0" applyBorder="0" applyAlignment="0" applyProtection="0">
      <alignment vertical="center"/>
    </xf>
    <xf numFmtId="195" fontId="22" fillId="0" borderId="0">
      <alignment horizontal="center"/>
    </xf>
    <xf numFmtId="0" fontId="4" fillId="20" borderId="23" applyNumberFormat="0" applyFont="0" applyAlignment="0" applyProtection="0">
      <alignment vertical="center"/>
    </xf>
    <xf numFmtId="0" fontId="75" fillId="0" borderId="24" applyNumberFormat="0" applyFill="0" applyAlignment="0" applyProtection="0">
      <alignment vertical="center"/>
    </xf>
    <xf numFmtId="0" fontId="72" fillId="9" borderId="0" applyNumberFormat="0" applyBorder="0" applyAlignment="0" applyProtection="0">
      <alignment vertical="center"/>
    </xf>
    <xf numFmtId="0" fontId="72" fillId="19" borderId="0" applyNumberFormat="0" applyBorder="0" applyAlignment="0" applyProtection="0">
      <alignment vertical="center"/>
    </xf>
    <xf numFmtId="0" fontId="72" fillId="8" borderId="0" applyNumberFormat="0" applyBorder="0" applyAlignment="0" applyProtection="0">
      <alignment vertical="center"/>
    </xf>
    <xf numFmtId="0" fontId="72" fillId="23" borderId="0" applyNumberFormat="0" applyBorder="0" applyAlignment="0" applyProtection="0">
      <alignment vertical="center"/>
    </xf>
    <xf numFmtId="0" fontId="72" fillId="9" borderId="0" applyNumberFormat="0" applyBorder="0" applyAlignment="0" applyProtection="0">
      <alignment vertical="center"/>
    </xf>
    <xf numFmtId="0" fontId="72" fillId="20" borderId="0" applyNumberFormat="0" applyBorder="0" applyAlignment="0" applyProtection="0">
      <alignment vertical="center"/>
    </xf>
    <xf numFmtId="0" fontId="73" fillId="18" borderId="0" applyNumberFormat="0" applyBorder="0" applyAlignment="0" applyProtection="0"/>
    <xf numFmtId="0" fontId="73" fillId="19" borderId="0" applyNumberFormat="0" applyBorder="0" applyAlignment="0" applyProtection="0"/>
    <xf numFmtId="0" fontId="73" fillId="27" borderId="0" applyNumberFormat="0" applyBorder="0" applyAlignment="0" applyProtection="0"/>
    <xf numFmtId="0" fontId="73" fillId="25" borderId="0" applyNumberFormat="0" applyBorder="0" applyAlignment="0" applyProtection="0"/>
    <xf numFmtId="0" fontId="73" fillId="18" borderId="0" applyNumberFormat="0" applyBorder="0" applyAlignment="0" applyProtection="0"/>
    <xf numFmtId="0" fontId="73" fillId="14" borderId="0" applyNumberFormat="0" applyBorder="0" applyAlignment="0" applyProtection="0"/>
    <xf numFmtId="0" fontId="74" fillId="18" borderId="0" applyNumberFormat="0" applyBorder="0" applyAlignment="0" applyProtection="0">
      <alignment vertical="center"/>
    </xf>
    <xf numFmtId="0" fontId="74" fillId="19" borderId="0" applyNumberFormat="0" applyBorder="0" applyAlignment="0" applyProtection="0">
      <alignment vertical="center"/>
    </xf>
    <xf numFmtId="0" fontId="74" fillId="27" borderId="0" applyNumberFormat="0" applyBorder="0" applyAlignment="0" applyProtection="0">
      <alignment vertical="center"/>
    </xf>
    <xf numFmtId="0" fontId="74" fillId="25" borderId="0" applyNumberFormat="0" applyBorder="0" applyAlignment="0" applyProtection="0">
      <alignment vertical="center"/>
    </xf>
    <xf numFmtId="0" fontId="74" fillId="18" borderId="0" applyNumberFormat="0" applyBorder="0" applyAlignment="0" applyProtection="0">
      <alignment vertical="center"/>
    </xf>
    <xf numFmtId="0" fontId="74" fillId="14" borderId="0" applyNumberFormat="0" applyBorder="0" applyAlignment="0" applyProtection="0">
      <alignment vertical="center"/>
    </xf>
    <xf numFmtId="196" fontId="76" fillId="0" borderId="0">
      <alignment horizontal="center"/>
    </xf>
    <xf numFmtId="0" fontId="61" fillId="9" borderId="0" applyNumberFormat="0" applyBorder="0" applyAlignment="0" applyProtection="0">
      <alignment vertical="center"/>
    </xf>
    <xf numFmtId="0" fontId="61" fillId="13" borderId="0" applyNumberFormat="0" applyBorder="0" applyAlignment="0" applyProtection="0">
      <alignment vertical="center"/>
    </xf>
    <xf numFmtId="0" fontId="61" fillId="14" borderId="0" applyNumberFormat="0" applyBorder="0" applyAlignment="0" applyProtection="0">
      <alignment vertical="center"/>
    </xf>
    <xf numFmtId="0" fontId="61" fillId="23" borderId="0" applyNumberFormat="0" applyBorder="0" applyAlignment="0" applyProtection="0">
      <alignment vertical="center"/>
    </xf>
    <xf numFmtId="0" fontId="61" fillId="9" borderId="0" applyNumberFormat="0" applyBorder="0" applyAlignment="0" applyProtection="0">
      <alignment vertical="center"/>
    </xf>
    <xf numFmtId="0" fontId="61" fillId="19" borderId="0" applyNumberFormat="0" applyBorder="0" applyAlignment="0" applyProtection="0">
      <alignment vertical="center"/>
    </xf>
    <xf numFmtId="0" fontId="77" fillId="28" borderId="0" applyNumberFormat="0" applyBorder="0" applyAlignment="0" applyProtection="0"/>
    <xf numFmtId="0" fontId="77" fillId="19" borderId="0" applyNumberFormat="0" applyBorder="0" applyAlignment="0" applyProtection="0"/>
    <xf numFmtId="0" fontId="77" fillId="27" borderId="0" applyNumberFormat="0" applyBorder="0" applyAlignment="0" applyProtection="0"/>
    <xf numFmtId="0" fontId="77" fillId="29" borderId="0" applyNumberFormat="0" applyBorder="0" applyAlignment="0" applyProtection="0"/>
    <xf numFmtId="0" fontId="77" fillId="16" borderId="0" applyNumberFormat="0" applyBorder="0" applyAlignment="0" applyProtection="0"/>
    <xf numFmtId="0" fontId="77" fillId="30" borderId="0" applyNumberFormat="0" applyBorder="0" applyAlignment="0" applyProtection="0"/>
    <xf numFmtId="0" fontId="78" fillId="28" borderId="0" applyNumberFormat="0" applyBorder="0" applyAlignment="0" applyProtection="0">
      <alignment vertical="center"/>
    </xf>
    <xf numFmtId="0" fontId="78" fillId="19" borderId="0" applyNumberFormat="0" applyBorder="0" applyAlignment="0" applyProtection="0">
      <alignment vertical="center"/>
    </xf>
    <xf numFmtId="0" fontId="78" fillId="27" borderId="0" applyNumberFormat="0" applyBorder="0" applyAlignment="0" applyProtection="0">
      <alignment vertical="center"/>
    </xf>
    <xf numFmtId="0" fontId="78" fillId="29" borderId="0" applyNumberFormat="0" applyBorder="0" applyAlignment="0" applyProtection="0">
      <alignment vertical="center"/>
    </xf>
    <xf numFmtId="0" fontId="78" fillId="16" borderId="0" applyNumberFormat="0" applyBorder="0" applyAlignment="0" applyProtection="0">
      <alignment vertical="center"/>
    </xf>
    <xf numFmtId="0" fontId="78" fillId="30" borderId="0" applyNumberFormat="0" applyBorder="0" applyAlignment="0" applyProtection="0">
      <alignment vertical="center"/>
    </xf>
    <xf numFmtId="197" fontId="42" fillId="0" borderId="0">
      <alignment horizontal="center"/>
    </xf>
    <xf numFmtId="195" fontId="5" fillId="0" borderId="0">
      <alignment horizontal="center"/>
    </xf>
    <xf numFmtId="195" fontId="5" fillId="0" borderId="0">
      <alignment horizontal="center"/>
    </xf>
    <xf numFmtId="195" fontId="5" fillId="0" borderId="0">
      <alignment horizontal="center"/>
    </xf>
    <xf numFmtId="195" fontId="5" fillId="0" borderId="0">
      <alignment horizontal="center"/>
    </xf>
    <xf numFmtId="195" fontId="5" fillId="0" borderId="0">
      <alignment horizontal="center"/>
    </xf>
    <xf numFmtId="195" fontId="5" fillId="0" borderId="0">
      <alignment horizontal="center"/>
    </xf>
    <xf numFmtId="195" fontId="5" fillId="0" borderId="0">
      <alignment horizontal="center"/>
    </xf>
    <xf numFmtId="195" fontId="5" fillId="0" borderId="0">
      <alignment horizontal="center"/>
    </xf>
    <xf numFmtId="0" fontId="75" fillId="0" borderId="0" applyNumberFormat="0" applyFill="0" applyBorder="0" applyAlignment="0" applyProtection="0">
      <alignment vertical="center"/>
    </xf>
    <xf numFmtId="0" fontId="79" fillId="25" borderId="0" applyNumberFormat="0" applyBorder="0" applyAlignment="0" applyProtection="0">
      <alignment vertical="center"/>
    </xf>
    <xf numFmtId="0" fontId="80" fillId="0" borderId="5" applyBorder="0"/>
    <xf numFmtId="0" fontId="77" fillId="31" borderId="0" applyNumberFormat="0" applyBorder="0" applyAlignment="0" applyProtection="0"/>
    <xf numFmtId="0" fontId="77" fillId="17" borderId="0" applyNumberFormat="0" applyBorder="0" applyAlignment="0" applyProtection="0"/>
    <xf numFmtId="0" fontId="77" fillId="32" borderId="0" applyNumberFormat="0" applyBorder="0" applyAlignment="0" applyProtection="0"/>
    <xf numFmtId="0" fontId="77" fillId="29" borderId="0" applyNumberFormat="0" applyBorder="0" applyAlignment="0" applyProtection="0"/>
    <xf numFmtId="0" fontId="77" fillId="16" borderId="0" applyNumberFormat="0" applyBorder="0" applyAlignment="0" applyProtection="0"/>
    <xf numFmtId="0" fontId="77" fillId="13" borderId="0" applyNumberFormat="0" applyBorder="0" applyAlignment="0" applyProtection="0"/>
    <xf numFmtId="198" fontId="5" fillId="0" borderId="0" applyFont="0" applyFill="0" applyBorder="0" applyAlignment="0" applyProtection="0"/>
    <xf numFmtId="0" fontId="81" fillId="0" borderId="25" applyBorder="0">
      <alignment horizontal="left"/>
    </xf>
    <xf numFmtId="0" fontId="82" fillId="0" borderId="0" applyNumberFormat="0" applyFill="0" applyBorder="0" applyAlignment="0" applyProtection="0"/>
    <xf numFmtId="0" fontId="14" fillId="0" borderId="0" applyNumberFormat="0" applyAlignment="0"/>
    <xf numFmtId="0" fontId="14" fillId="0" borderId="0" applyNumberFormat="0" applyAlignment="0"/>
    <xf numFmtId="199" fontId="5" fillId="33" borderId="26">
      <alignment horizontal="center" vertical="center"/>
    </xf>
    <xf numFmtId="199" fontId="5" fillId="33" borderId="26">
      <alignment horizontal="center" vertical="center"/>
    </xf>
    <xf numFmtId="199" fontId="5" fillId="33" borderId="26">
      <alignment horizontal="center" vertical="center"/>
    </xf>
    <xf numFmtId="199" fontId="5" fillId="33" borderId="26">
      <alignment horizontal="center" vertical="center"/>
    </xf>
    <xf numFmtId="199" fontId="5" fillId="33" borderId="26">
      <alignment horizontal="center" vertical="center"/>
    </xf>
    <xf numFmtId="199" fontId="5" fillId="33" borderId="26">
      <alignment horizontal="center" vertical="center"/>
    </xf>
    <xf numFmtId="199" fontId="5" fillId="33" borderId="26">
      <alignment horizontal="center" vertical="center"/>
    </xf>
    <xf numFmtId="199" fontId="5" fillId="33" borderId="26">
      <alignment horizontal="center" vertical="center"/>
    </xf>
    <xf numFmtId="0" fontId="83" fillId="34" borderId="27" applyNumberFormat="0" applyAlignment="0" applyProtection="0">
      <alignment vertical="center"/>
    </xf>
    <xf numFmtId="6" fontId="5" fillId="0" borderId="0"/>
    <xf numFmtId="0" fontId="84" fillId="0" borderId="0">
      <alignment horizontal="center" wrapText="1"/>
      <protection locked="0"/>
    </xf>
    <xf numFmtId="0" fontId="84" fillId="0" borderId="0">
      <alignment horizontal="center" wrapText="1"/>
      <protection locked="0"/>
    </xf>
    <xf numFmtId="0" fontId="84" fillId="0" borderId="0">
      <alignment horizontal="center" wrapText="1"/>
      <protection locked="0"/>
    </xf>
    <xf numFmtId="0" fontId="84" fillId="0" borderId="0">
      <alignment horizontal="center" wrapText="1"/>
      <protection locked="0"/>
    </xf>
    <xf numFmtId="0" fontId="84" fillId="0" borderId="0">
      <alignment horizontal="center" wrapText="1"/>
      <protection locked="0"/>
    </xf>
    <xf numFmtId="0" fontId="84" fillId="0" borderId="0">
      <alignment horizontal="center" wrapText="1"/>
      <protection locked="0"/>
    </xf>
    <xf numFmtId="0" fontId="84" fillId="0" borderId="0">
      <alignment horizontal="center" wrapText="1"/>
      <protection locked="0"/>
    </xf>
    <xf numFmtId="0" fontId="84" fillId="0" borderId="0">
      <alignment horizontal="center" wrapText="1"/>
      <protection locked="0"/>
    </xf>
    <xf numFmtId="0" fontId="5" fillId="0" borderId="0" applyNumberFormat="0" applyFill="0" applyBorder="0" applyAlignment="0" applyProtection="0"/>
    <xf numFmtId="0" fontId="22" fillId="0" borderId="0" applyNumberFormat="0" applyFill="0" applyBorder="0" applyAlignment="0" applyProtection="0"/>
    <xf numFmtId="200" fontId="6" fillId="0" borderId="0" applyNumberFormat="0">
      <alignment horizontal="center"/>
    </xf>
    <xf numFmtId="200" fontId="6" fillId="0" borderId="0" applyNumberFormat="0">
      <alignment horizontal="center"/>
    </xf>
    <xf numFmtId="200" fontId="6" fillId="0" borderId="0" applyNumberFormat="0">
      <alignment horizontal="center"/>
    </xf>
    <xf numFmtId="200" fontId="6" fillId="0" borderId="0" applyNumberFormat="0">
      <alignment horizontal="center"/>
    </xf>
    <xf numFmtId="200" fontId="6" fillId="0" borderId="0" applyNumberFormat="0">
      <alignment horizontal="center"/>
    </xf>
    <xf numFmtId="200" fontId="6" fillId="0" borderId="0" applyNumberFormat="0">
      <alignment horizontal="center"/>
    </xf>
    <xf numFmtId="200" fontId="6" fillId="0" borderId="0" applyNumberFormat="0">
      <alignment horizontal="center"/>
    </xf>
    <xf numFmtId="200" fontId="6" fillId="0" borderId="0" applyNumberFormat="0">
      <alignment horizontal="center"/>
    </xf>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38" fontId="5" fillId="21" borderId="0"/>
    <xf numFmtId="38" fontId="46" fillId="21" borderId="28">
      <alignment horizontal="right"/>
    </xf>
    <xf numFmtId="0" fontId="85" fillId="23" borderId="0" applyNumberFormat="0" applyBorder="0" applyAlignment="0" applyProtection="0"/>
    <xf numFmtId="38" fontId="86" fillId="0" borderId="0" applyNumberFormat="0" applyFill="0" applyBorder="0" applyAlignment="0" applyProtection="0"/>
    <xf numFmtId="166" fontId="5" fillId="0" borderId="0" applyNumberFormat="0" applyFont="0" applyAlignment="0"/>
    <xf numFmtId="0" fontId="8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38" fontId="89" fillId="0" borderId="28"/>
    <xf numFmtId="201" fontId="90" fillId="0" borderId="9" applyAlignment="0" applyProtection="0"/>
    <xf numFmtId="0" fontId="91" fillId="0" borderId="29" applyNumberFormat="0" applyAlignment="0"/>
    <xf numFmtId="0" fontId="86" fillId="0" borderId="5" applyNumberFormat="0" applyFont="0" applyFill="0" applyAlignment="0" applyProtection="0"/>
    <xf numFmtId="0" fontId="92" fillId="0" borderId="0" applyFont="0" applyFill="0" applyBorder="0" applyAlignment="0" applyProtection="0"/>
    <xf numFmtId="0" fontId="93" fillId="0" borderId="0"/>
    <xf numFmtId="0" fontId="94" fillId="0" borderId="0"/>
    <xf numFmtId="197" fontId="43" fillId="0" borderId="0">
      <alignment horizontal="center"/>
    </xf>
    <xf numFmtId="197" fontId="43" fillId="0" borderId="0">
      <alignment horizontal="center"/>
    </xf>
    <xf numFmtId="197" fontId="43" fillId="0" borderId="0">
      <alignment horizontal="center"/>
    </xf>
    <xf numFmtId="197" fontId="43" fillId="0" borderId="0">
      <alignment horizontal="center"/>
    </xf>
    <xf numFmtId="197" fontId="43" fillId="0" borderId="0">
      <alignment horizontal="center"/>
    </xf>
    <xf numFmtId="197" fontId="43" fillId="0" borderId="0">
      <alignment horizontal="center"/>
    </xf>
    <xf numFmtId="197" fontId="43" fillId="0" borderId="0">
      <alignment horizontal="center"/>
    </xf>
    <xf numFmtId="197" fontId="43" fillId="0" borderId="0">
      <alignment horizontal="center"/>
    </xf>
    <xf numFmtId="202"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177" fontId="42" fillId="0" borderId="0" applyFill="0" applyBorder="0" applyAlignment="0"/>
    <xf numFmtId="200" fontId="95" fillId="0" borderId="0" applyFill="0" applyBorder="0" applyAlignment="0"/>
    <xf numFmtId="200" fontId="95" fillId="0" borderId="0" applyFill="0" applyBorder="0" applyAlignment="0"/>
    <xf numFmtId="0" fontId="96"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204" fontId="42" fillId="0" borderId="0" applyFill="0" applyBorder="0" applyAlignment="0"/>
    <xf numFmtId="205" fontId="95" fillId="0" borderId="0" applyFill="0" applyBorder="0" applyAlignment="0"/>
    <xf numFmtId="205" fontId="95" fillId="0" borderId="0" applyFill="0" applyBorder="0" applyAlignment="0"/>
    <xf numFmtId="0" fontId="5" fillId="0" borderId="0" applyFill="0" applyBorder="0" applyAlignment="0"/>
    <xf numFmtId="205" fontId="95" fillId="0" borderId="0" applyFill="0" applyBorder="0" applyAlignment="0"/>
    <xf numFmtId="205" fontId="95" fillId="0" borderId="0" applyFill="0" applyBorder="0" applyAlignment="0"/>
    <xf numFmtId="205" fontId="95" fillId="0" borderId="0" applyFill="0" applyBorder="0" applyAlignment="0"/>
    <xf numFmtId="205" fontId="95" fillId="0" borderId="0" applyFill="0" applyBorder="0" applyAlignment="0"/>
    <xf numFmtId="205" fontId="95" fillId="0" borderId="0" applyFill="0" applyBorder="0" applyAlignment="0"/>
    <xf numFmtId="205" fontId="95" fillId="0" borderId="0" applyFill="0" applyBorder="0" applyAlignment="0"/>
    <xf numFmtId="205" fontId="95" fillId="0" borderId="0" applyFill="0" applyBorder="0" applyAlignment="0"/>
    <xf numFmtId="206" fontId="5" fillId="0" borderId="0" applyFill="0" applyBorder="0" applyAlignment="0"/>
    <xf numFmtId="207" fontId="95" fillId="0" borderId="0" applyFill="0" applyBorder="0" applyAlignment="0"/>
    <xf numFmtId="207" fontId="95" fillId="0" borderId="0" applyFill="0" applyBorder="0" applyAlignment="0"/>
    <xf numFmtId="0" fontId="5" fillId="0" borderId="0" applyFill="0" applyBorder="0" applyAlignment="0"/>
    <xf numFmtId="207" fontId="95" fillId="0" borderId="0" applyFill="0" applyBorder="0" applyAlignment="0"/>
    <xf numFmtId="207" fontId="95" fillId="0" borderId="0" applyFill="0" applyBorder="0" applyAlignment="0"/>
    <xf numFmtId="207" fontId="95" fillId="0" borderId="0" applyFill="0" applyBorder="0" applyAlignment="0"/>
    <xf numFmtId="207" fontId="95" fillId="0" borderId="0" applyFill="0" applyBorder="0" applyAlignment="0"/>
    <xf numFmtId="207" fontId="95" fillId="0" borderId="0" applyFill="0" applyBorder="0" applyAlignment="0"/>
    <xf numFmtId="207" fontId="95" fillId="0" borderId="0" applyFill="0" applyBorder="0" applyAlignment="0"/>
    <xf numFmtId="207" fontId="95" fillId="0" borderId="0" applyFill="0" applyBorder="0" applyAlignment="0"/>
    <xf numFmtId="208" fontId="97" fillId="0" borderId="0" applyFill="0" applyBorder="0" applyAlignment="0"/>
    <xf numFmtId="209" fontId="95" fillId="0" borderId="0" applyFill="0" applyBorder="0" applyAlignment="0"/>
    <xf numFmtId="209" fontId="95" fillId="0" borderId="0" applyFill="0" applyBorder="0" applyAlignment="0"/>
    <xf numFmtId="0" fontId="5" fillId="0" borderId="0" applyFill="0" applyBorder="0" applyAlignment="0"/>
    <xf numFmtId="209" fontId="95" fillId="0" borderId="0" applyFill="0" applyBorder="0" applyAlignment="0"/>
    <xf numFmtId="209" fontId="95" fillId="0" borderId="0" applyFill="0" applyBorder="0" applyAlignment="0"/>
    <xf numFmtId="209" fontId="95" fillId="0" borderId="0" applyFill="0" applyBorder="0" applyAlignment="0"/>
    <xf numFmtId="209" fontId="95" fillId="0" borderId="0" applyFill="0" applyBorder="0" applyAlignment="0"/>
    <xf numFmtId="209" fontId="95" fillId="0" borderId="0" applyFill="0" applyBorder="0" applyAlignment="0"/>
    <xf numFmtId="209" fontId="95" fillId="0" borderId="0" applyFill="0" applyBorder="0" applyAlignment="0"/>
    <xf numFmtId="209" fontId="95" fillId="0" borderId="0" applyFill="0" applyBorder="0" applyAlignment="0"/>
    <xf numFmtId="44" fontId="42" fillId="0" borderId="0" applyFill="0" applyBorder="0" applyAlignment="0"/>
    <xf numFmtId="210" fontId="95" fillId="0" borderId="0" applyFill="0" applyBorder="0" applyAlignment="0"/>
    <xf numFmtId="210" fontId="95" fillId="0" borderId="0" applyFill="0" applyBorder="0" applyAlignment="0"/>
    <xf numFmtId="0" fontId="96" fillId="0" borderId="0" applyFill="0" applyBorder="0" applyAlignment="0"/>
    <xf numFmtId="210" fontId="95" fillId="0" borderId="0" applyFill="0" applyBorder="0" applyAlignment="0"/>
    <xf numFmtId="210" fontId="95" fillId="0" borderId="0" applyFill="0" applyBorder="0" applyAlignment="0"/>
    <xf numFmtId="210" fontId="95" fillId="0" borderId="0" applyFill="0" applyBorder="0" applyAlignment="0"/>
    <xf numFmtId="210" fontId="95" fillId="0" borderId="0" applyFill="0" applyBorder="0" applyAlignment="0"/>
    <xf numFmtId="210" fontId="95" fillId="0" borderId="0" applyFill="0" applyBorder="0" applyAlignment="0"/>
    <xf numFmtId="210" fontId="95" fillId="0" borderId="0" applyFill="0" applyBorder="0" applyAlignment="0"/>
    <xf numFmtId="210" fontId="95" fillId="0" borderId="0" applyFill="0" applyBorder="0" applyAlignment="0"/>
    <xf numFmtId="190" fontId="42" fillId="0" borderId="0" applyFill="0" applyBorder="0" applyAlignment="0"/>
    <xf numFmtId="211" fontId="95" fillId="0" borderId="0" applyFill="0" applyBorder="0" applyAlignment="0"/>
    <xf numFmtId="211" fontId="95" fillId="0" borderId="0" applyFill="0" applyBorder="0" applyAlignment="0"/>
    <xf numFmtId="0" fontId="5" fillId="0" borderId="0" applyFill="0" applyBorder="0" applyAlignment="0"/>
    <xf numFmtId="211" fontId="95" fillId="0" borderId="0" applyFill="0" applyBorder="0" applyAlignment="0"/>
    <xf numFmtId="211" fontId="95" fillId="0" borderId="0" applyFill="0" applyBorder="0" applyAlignment="0"/>
    <xf numFmtId="211" fontId="95" fillId="0" borderId="0" applyFill="0" applyBorder="0" applyAlignment="0"/>
    <xf numFmtId="211" fontId="95" fillId="0" borderId="0" applyFill="0" applyBorder="0" applyAlignment="0"/>
    <xf numFmtId="211" fontId="95" fillId="0" borderId="0" applyFill="0" applyBorder="0" applyAlignment="0"/>
    <xf numFmtId="211" fontId="95" fillId="0" borderId="0" applyFill="0" applyBorder="0" applyAlignment="0"/>
    <xf numFmtId="211" fontId="95" fillId="0" borderId="0" applyFill="0" applyBorder="0" applyAlignment="0"/>
    <xf numFmtId="177" fontId="42" fillId="0" borderId="0" applyFill="0" applyBorder="0" applyAlignment="0"/>
    <xf numFmtId="200" fontId="95" fillId="0" borderId="0" applyFill="0" applyBorder="0" applyAlignment="0"/>
    <xf numFmtId="200" fontId="95" fillId="0" borderId="0" applyFill="0" applyBorder="0" applyAlignment="0"/>
    <xf numFmtId="0" fontId="96"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0" fontId="98" fillId="21" borderId="18" applyNumberFormat="0" applyAlignment="0" applyProtection="0"/>
    <xf numFmtId="0" fontId="6" fillId="0" borderId="0" applyFill="0" applyBorder="0" applyProtection="0">
      <alignment horizontal="center"/>
      <protection locked="0"/>
    </xf>
    <xf numFmtId="0" fontId="99" fillId="34" borderId="27" applyNumberFormat="0" applyAlignment="0" applyProtection="0"/>
    <xf numFmtId="0" fontId="100" fillId="0" borderId="0"/>
    <xf numFmtId="0" fontId="100" fillId="35" borderId="0"/>
    <xf numFmtId="0" fontId="14" fillId="0" borderId="0" applyNumberFormat="0" applyFill="0" applyBorder="0" applyAlignment="0" applyProtection="0"/>
    <xf numFmtId="170" fontId="13" fillId="36" borderId="8" applyNumberFormat="0">
      <alignment horizontal="right" vertical="center"/>
    </xf>
    <xf numFmtId="0" fontId="13" fillId="36" borderId="8" applyNumberFormat="0">
      <alignment horizontal="right" vertical="center"/>
    </xf>
    <xf numFmtId="0" fontId="13" fillId="36" borderId="8" applyNumberFormat="0">
      <alignment horizontal="right" vertical="center"/>
    </xf>
    <xf numFmtId="0" fontId="13" fillId="36" borderId="8" applyNumberFormat="0">
      <alignment horizontal="right" vertical="center"/>
    </xf>
    <xf numFmtId="0" fontId="13" fillId="36" borderId="8" applyNumberFormat="0">
      <alignment horizontal="right" vertical="center"/>
    </xf>
    <xf numFmtId="0" fontId="13" fillId="36" borderId="8" applyNumberFormat="0">
      <alignment horizontal="right" vertical="center"/>
    </xf>
    <xf numFmtId="0" fontId="13" fillId="36" borderId="8" applyNumberFormat="0">
      <alignment horizontal="right" vertical="center"/>
    </xf>
    <xf numFmtId="0" fontId="13" fillId="36" borderId="8" applyNumberFormat="0">
      <alignment horizontal="right" vertical="center"/>
    </xf>
    <xf numFmtId="0" fontId="13" fillId="36" borderId="8" applyNumberFormat="0">
      <alignment horizontal="right" vertical="center"/>
    </xf>
    <xf numFmtId="0" fontId="13" fillId="36" borderId="8" applyNumberFormat="0">
      <alignment horizontal="right" vertical="center"/>
    </xf>
    <xf numFmtId="0" fontId="13" fillId="36" borderId="8" applyNumberFormat="0">
      <alignment horizontal="right" vertical="center"/>
    </xf>
    <xf numFmtId="0" fontId="13" fillId="36" borderId="8" applyNumberFormat="0">
      <alignment horizontal="right" vertical="center"/>
    </xf>
    <xf numFmtId="0" fontId="13" fillId="36" borderId="8" applyNumberFormat="0">
      <alignment horizontal="right" vertical="center"/>
    </xf>
    <xf numFmtId="0" fontId="13" fillId="36" borderId="8" applyNumberFormat="0">
      <alignment horizontal="right" vertical="center"/>
    </xf>
    <xf numFmtId="0" fontId="13" fillId="36" borderId="8" applyNumberFormat="0">
      <alignment horizontal="right" vertical="center"/>
    </xf>
    <xf numFmtId="0" fontId="13" fillId="36" borderId="8" applyNumberFormat="0">
      <alignment horizontal="right" vertical="center"/>
    </xf>
    <xf numFmtId="0" fontId="13" fillId="36" borderId="8" applyNumberFormat="0">
      <alignment horizontal="right" vertical="center"/>
    </xf>
    <xf numFmtId="0" fontId="13" fillId="36" borderId="8" applyNumberFormat="0">
      <alignment horizontal="right" vertical="center"/>
    </xf>
    <xf numFmtId="0" fontId="13" fillId="36" borderId="8" applyNumberFormat="0">
      <alignment horizontal="right" vertical="center"/>
    </xf>
    <xf numFmtId="0" fontId="13" fillId="36" borderId="8" applyNumberFormat="0">
      <alignment horizontal="right" vertical="center"/>
    </xf>
    <xf numFmtId="0" fontId="13" fillId="36" borderId="8" applyNumberFormat="0">
      <alignment horizontal="right" vertical="center"/>
    </xf>
    <xf numFmtId="0" fontId="13" fillId="36" borderId="8" applyNumberFormat="0">
      <alignment horizontal="right" vertical="center"/>
    </xf>
    <xf numFmtId="0" fontId="13" fillId="36" borderId="8" applyNumberFormat="0">
      <alignment horizontal="right" vertical="center"/>
    </xf>
    <xf numFmtId="0" fontId="13" fillId="36" borderId="8" applyNumberFormat="0">
      <alignment horizontal="right" vertical="center"/>
    </xf>
    <xf numFmtId="0" fontId="13" fillId="36" borderId="8" applyNumberFormat="0">
      <alignment horizontal="right" vertical="center"/>
    </xf>
    <xf numFmtId="0" fontId="13" fillId="36" borderId="8" applyNumberFormat="0">
      <alignment horizontal="right" vertical="center"/>
    </xf>
    <xf numFmtId="0" fontId="13" fillId="36" borderId="8" applyNumberFormat="0">
      <alignment horizontal="right" vertical="center"/>
    </xf>
    <xf numFmtId="0" fontId="13" fillId="36" borderId="8" applyNumberFormat="0">
      <alignment horizontal="right" vertical="center"/>
    </xf>
    <xf numFmtId="0" fontId="13" fillId="36" borderId="8" applyNumberFormat="0">
      <alignment horizontal="right" vertical="center"/>
    </xf>
    <xf numFmtId="0" fontId="13" fillId="36" borderId="8" applyNumberFormat="0">
      <alignment horizontal="right" vertical="center"/>
    </xf>
    <xf numFmtId="0" fontId="13" fillId="36" borderId="8" applyNumberFormat="0">
      <alignment horizontal="right" vertical="center"/>
    </xf>
    <xf numFmtId="0" fontId="13" fillId="36" borderId="8" applyNumberFormat="0">
      <alignment horizontal="right" vertical="center"/>
    </xf>
    <xf numFmtId="0" fontId="13" fillId="36" borderId="8" applyNumberFormat="0">
      <alignment horizontal="right" vertical="center"/>
    </xf>
    <xf numFmtId="0" fontId="13" fillId="36" borderId="8" applyNumberFormat="0">
      <alignment horizontal="right" vertical="center"/>
    </xf>
    <xf numFmtId="0" fontId="13" fillId="36" borderId="8" applyNumberFormat="0">
      <alignment horizontal="right" vertical="center"/>
    </xf>
    <xf numFmtId="0" fontId="13" fillId="36" borderId="8" applyNumberFormat="0">
      <alignment horizontal="right" vertical="center"/>
    </xf>
    <xf numFmtId="0" fontId="13" fillId="36" borderId="8" applyNumberFormat="0">
      <alignment horizontal="right" vertical="center"/>
    </xf>
    <xf numFmtId="0" fontId="13" fillId="36" borderId="8" applyNumberFormat="0">
      <alignment horizontal="right" vertical="center"/>
    </xf>
    <xf numFmtId="0" fontId="13" fillId="36" borderId="8" applyNumberFormat="0">
      <alignment horizontal="right" vertical="center"/>
    </xf>
    <xf numFmtId="0" fontId="101" fillId="0" borderId="5" applyNumberFormat="0" applyFill="0" applyProtection="0">
      <alignment horizontal="center"/>
    </xf>
    <xf numFmtId="0" fontId="101" fillId="0" borderId="5" applyNumberFormat="0" applyFill="0" applyProtection="0">
      <alignment horizontal="center"/>
    </xf>
    <xf numFmtId="0" fontId="102" fillId="0" borderId="11">
      <alignment horizontal="center"/>
    </xf>
    <xf numFmtId="0" fontId="103" fillId="37" borderId="0">
      <alignment horizontal="left"/>
    </xf>
    <xf numFmtId="0" fontId="103" fillId="37" borderId="0">
      <alignment horizontal="left"/>
    </xf>
    <xf numFmtId="0" fontId="104" fillId="37" borderId="0">
      <alignment horizontal="right"/>
    </xf>
    <xf numFmtId="0" fontId="104" fillId="37" borderId="0">
      <alignment horizontal="right"/>
    </xf>
    <xf numFmtId="0" fontId="105" fillId="10" borderId="0">
      <alignment horizontal="center"/>
    </xf>
    <xf numFmtId="0" fontId="105" fillId="10" borderId="0">
      <alignment horizontal="center"/>
    </xf>
    <xf numFmtId="0" fontId="104" fillId="37" borderId="0">
      <alignment horizontal="right"/>
    </xf>
    <xf numFmtId="0" fontId="104" fillId="37" borderId="0">
      <alignment horizontal="right"/>
    </xf>
    <xf numFmtId="0" fontId="106" fillId="10" borderId="0">
      <alignment horizontal="left"/>
    </xf>
    <xf numFmtId="0" fontId="106" fillId="10" borderId="0">
      <alignment horizontal="left"/>
    </xf>
    <xf numFmtId="0" fontId="42" fillId="0" borderId="0"/>
    <xf numFmtId="212" fontId="42" fillId="0" borderId="0"/>
    <xf numFmtId="0" fontId="5" fillId="0" borderId="0" applyNumberFormat="0" applyFont="0" applyFill="0" applyBorder="0" applyAlignment="0" applyProtection="0"/>
    <xf numFmtId="212" fontId="42" fillId="0" borderId="0"/>
    <xf numFmtId="212" fontId="42" fillId="0" borderId="0"/>
    <xf numFmtId="212" fontId="42" fillId="0" borderId="0"/>
    <xf numFmtId="212" fontId="42" fillId="0" borderId="0"/>
    <xf numFmtId="212" fontId="42" fillId="0" borderId="0"/>
    <xf numFmtId="212" fontId="42" fillId="0" borderId="0"/>
    <xf numFmtId="212" fontId="42" fillId="0" borderId="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38" fontId="5" fillId="0" borderId="0" applyFill="0" applyBorder="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4" fontId="5" fillId="0" borderId="0" applyFont="0" applyFill="0" applyBorder="0" applyAlignment="0" applyProtection="0"/>
    <xf numFmtId="177" fontId="5" fillId="0" borderId="0" applyFill="0" applyBorder="0" applyProtection="0"/>
    <xf numFmtId="214" fontId="5" fillId="0" borderId="0" applyFont="0" applyFill="0" applyBorder="0" applyAlignment="0" applyProtection="0"/>
    <xf numFmtId="214" fontId="5" fillId="0" borderId="0" applyFont="0" applyFill="0" applyBorder="0" applyAlignment="0" applyProtection="0"/>
    <xf numFmtId="215" fontId="5" fillId="0" borderId="0" applyFont="0" applyFill="0" applyBorder="0" applyAlignment="0" applyProtection="0"/>
    <xf numFmtId="40" fontId="5" fillId="0" borderId="0" applyFill="0" applyBorder="0" applyProtection="0"/>
    <xf numFmtId="215" fontId="5" fillId="0" borderId="0" applyFont="0" applyFill="0" applyBorder="0" applyAlignment="0" applyProtection="0"/>
    <xf numFmtId="215" fontId="5" fillId="0" borderId="0" applyFont="0" applyFill="0" applyBorder="0" applyAlignment="0" applyProtection="0"/>
    <xf numFmtId="216" fontId="42" fillId="0" borderId="5"/>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9" fontId="5" fillId="0" borderId="0" applyFont="0" applyFill="0" applyBorder="0" applyAlignment="0" applyProtection="0"/>
    <xf numFmtId="219" fontId="5" fillId="0" borderId="0" applyFont="0" applyFill="0" applyBorder="0" applyAlignment="0" applyProtection="0"/>
    <xf numFmtId="219" fontId="5" fillId="0" borderId="0" applyFont="0" applyFill="0" applyBorder="0" applyAlignment="0" applyProtection="0"/>
    <xf numFmtId="219" fontId="5" fillId="0" borderId="0" applyFont="0" applyFill="0" applyBorder="0" applyAlignment="0" applyProtection="0"/>
    <xf numFmtId="220" fontId="5" fillId="0" borderId="0" applyFont="0" applyFill="0" applyBorder="0" applyAlignment="0" applyProtection="0"/>
    <xf numFmtId="220" fontId="5" fillId="0" borderId="0" applyFont="0" applyFill="0" applyBorder="0" applyAlignment="0" applyProtection="0"/>
    <xf numFmtId="220" fontId="5" fillId="0" borderId="0" applyFont="0" applyFill="0" applyBorder="0" applyAlignment="0" applyProtection="0"/>
    <xf numFmtId="220" fontId="5" fillId="0" borderId="0" applyFont="0" applyFill="0" applyBorder="0" applyAlignment="0" applyProtection="0"/>
    <xf numFmtId="44" fontId="42" fillId="0" borderId="0" applyFont="0" applyFill="0" applyBorder="0" applyAlignment="0" applyProtection="0"/>
    <xf numFmtId="210" fontId="95" fillId="0" borderId="0" applyFont="0" applyFill="0" applyBorder="0" applyAlignment="0" applyProtection="0"/>
    <xf numFmtId="210" fontId="95" fillId="0" borderId="0" applyFont="0" applyFill="0" applyBorder="0" applyAlignment="0" applyProtection="0"/>
    <xf numFmtId="0" fontId="96" fillId="0" borderId="0" applyFont="0" applyFill="0" applyBorder="0" applyAlignment="0" applyProtection="0"/>
    <xf numFmtId="210" fontId="95" fillId="0" borderId="0" applyFont="0" applyFill="0" applyBorder="0" applyAlignment="0" applyProtection="0"/>
    <xf numFmtId="210" fontId="95" fillId="0" borderId="0" applyFont="0" applyFill="0" applyBorder="0" applyAlignment="0" applyProtection="0"/>
    <xf numFmtId="210" fontId="95" fillId="0" borderId="0" applyFont="0" applyFill="0" applyBorder="0" applyAlignment="0" applyProtection="0"/>
    <xf numFmtId="210" fontId="95" fillId="0" borderId="0" applyFont="0" applyFill="0" applyBorder="0" applyAlignment="0" applyProtection="0"/>
    <xf numFmtId="210" fontId="95" fillId="0" borderId="0" applyFont="0" applyFill="0" applyBorder="0" applyAlignment="0" applyProtection="0"/>
    <xf numFmtId="210" fontId="95" fillId="0" borderId="0" applyFont="0" applyFill="0" applyBorder="0" applyAlignment="0" applyProtection="0"/>
    <xf numFmtId="210" fontId="95" fillId="0" borderId="0" applyFont="0" applyFill="0" applyBorder="0" applyAlignment="0" applyProtection="0"/>
    <xf numFmtId="177" fontId="84" fillId="0" borderId="0"/>
    <xf numFmtId="40" fontId="22" fillId="0" borderId="0" applyFont="0" applyFill="0" applyBorder="0" applyAlignment="0" applyProtection="0"/>
    <xf numFmtId="221" fontId="107" fillId="0" borderId="0" applyFont="0" applyFill="0" applyBorder="0" applyAlignment="0" applyProtection="0">
      <alignment horizontal="right"/>
    </xf>
    <xf numFmtId="222" fontId="10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3" fillId="0" borderId="0" applyFont="0" applyFill="0" applyBorder="0" applyAlignment="0" applyProtection="0"/>
    <xf numFmtId="43" fontId="6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3" fillId="0" borderId="0" applyFont="0" applyFill="0" applyBorder="0" applyAlignment="0" applyProtection="0"/>
    <xf numFmtId="43" fontId="9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23" fontId="66" fillId="0" borderId="0"/>
    <xf numFmtId="37" fontId="65" fillId="0" borderId="0" applyFont="0" applyFill="0" applyBorder="0" applyAlignment="0" applyProtection="0"/>
    <xf numFmtId="177" fontId="65" fillId="0" borderId="0" applyFont="0" applyFill="0" applyBorder="0" applyAlignment="0" applyProtection="0"/>
    <xf numFmtId="39" fontId="65" fillId="0" borderId="0" applyFont="0" applyFill="0" applyBorder="0" applyAlignment="0" applyProtection="0"/>
    <xf numFmtId="37" fontId="5" fillId="0" borderId="0" applyFill="0" applyBorder="0" applyAlignment="0" applyProtection="0"/>
    <xf numFmtId="170" fontId="108" fillId="0" borderId="0"/>
    <xf numFmtId="170" fontId="42" fillId="0" borderId="0"/>
    <xf numFmtId="0" fontId="42" fillId="0" borderId="0"/>
    <xf numFmtId="3" fontId="109" fillId="0" borderId="0" applyFont="0" applyFill="0" applyBorder="0" applyAlignment="0" applyProtection="0"/>
    <xf numFmtId="3" fontId="109" fillId="0" borderId="0" applyFont="0" applyFill="0" applyBorder="0" applyAlignment="0" applyProtection="0"/>
    <xf numFmtId="3" fontId="109" fillId="0" borderId="0" applyFont="0" applyFill="0" applyBorder="0" applyAlignment="0" applyProtection="0"/>
    <xf numFmtId="3" fontId="109" fillId="0" borderId="0" applyFont="0" applyFill="0" applyBorder="0" applyAlignment="0" applyProtection="0"/>
    <xf numFmtId="3" fontId="109" fillId="0" borderId="0" applyFont="0" applyFill="0" applyBorder="0" applyAlignment="0" applyProtection="0"/>
    <xf numFmtId="3" fontId="109" fillId="0" borderId="0" applyFont="0" applyFill="0" applyBorder="0" applyAlignment="0" applyProtection="0"/>
    <xf numFmtId="3" fontId="109" fillId="0" borderId="0" applyFont="0" applyFill="0" applyBorder="0" applyAlignment="0" applyProtection="0"/>
    <xf numFmtId="37" fontId="5" fillId="0" borderId="0" applyFill="0" applyBorder="0" applyAlignment="0" applyProtection="0"/>
    <xf numFmtId="170" fontId="108" fillId="0" borderId="0"/>
    <xf numFmtId="170" fontId="42" fillId="0" borderId="0"/>
    <xf numFmtId="0" fontId="13" fillId="0" borderId="0" applyFill="0" applyBorder="0" applyAlignment="0" applyProtection="0">
      <protection locked="0"/>
    </xf>
    <xf numFmtId="166" fontId="110" fillId="0" borderId="0" applyNumberFormat="0" applyFill="0" applyAlignment="0" applyProtection="0"/>
    <xf numFmtId="166" fontId="110" fillId="0" borderId="0" applyNumberFormat="0" applyFill="0" applyAlignment="0" applyProtection="0"/>
    <xf numFmtId="166" fontId="110" fillId="0" borderId="0" applyNumberFormat="0" applyFill="0" applyAlignment="0" applyProtection="0"/>
    <xf numFmtId="166" fontId="110" fillId="0" borderId="0" applyNumberFormat="0" applyFill="0" applyAlignment="0" applyProtection="0"/>
    <xf numFmtId="166" fontId="110" fillId="0" borderId="0" applyNumberFormat="0" applyFill="0" applyAlignment="0" applyProtection="0"/>
    <xf numFmtId="166" fontId="110" fillId="0" borderId="0" applyNumberFormat="0" applyFill="0" applyAlignment="0" applyProtection="0"/>
    <xf numFmtId="166" fontId="110" fillId="0" borderId="0" applyNumberFormat="0" applyFill="0" applyAlignment="0" applyProtection="0"/>
    <xf numFmtId="166" fontId="110" fillId="0" borderId="0" applyNumberFormat="0" applyFill="0" applyAlignment="0" applyProtection="0"/>
    <xf numFmtId="223" fontId="111" fillId="0" borderId="0" applyBorder="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224" fontId="76" fillId="0" borderId="0">
      <alignment horizontal="center"/>
    </xf>
    <xf numFmtId="0" fontId="113" fillId="0" borderId="0" applyNumberFormat="0" applyAlignment="0">
      <alignment horizontal="left"/>
    </xf>
    <xf numFmtId="0" fontId="113" fillId="0" borderId="0" applyNumberFormat="0" applyAlignment="0">
      <alignment horizontal="left"/>
    </xf>
    <xf numFmtId="0" fontId="113" fillId="0" borderId="0" applyNumberFormat="0" applyAlignment="0">
      <alignment horizontal="left"/>
    </xf>
    <xf numFmtId="0" fontId="113" fillId="0" borderId="0" applyNumberFormat="0" applyAlignment="0">
      <alignment horizontal="left"/>
    </xf>
    <xf numFmtId="0" fontId="113" fillId="0" borderId="0" applyNumberFormat="0" applyAlignment="0">
      <alignment horizontal="left"/>
    </xf>
    <xf numFmtId="0" fontId="113" fillId="0" borderId="0" applyNumberFormat="0" applyAlignment="0">
      <alignment horizontal="left"/>
    </xf>
    <xf numFmtId="0" fontId="113" fillId="0" borderId="0" applyNumberFormat="0" applyAlignment="0">
      <alignment horizontal="left"/>
    </xf>
    <xf numFmtId="0" fontId="113" fillId="0" borderId="0" applyNumberFormat="0" applyAlignment="0">
      <alignment horizontal="left"/>
    </xf>
    <xf numFmtId="0" fontId="114" fillId="0" borderId="0" applyNumberFormat="0" applyAlignment="0"/>
    <xf numFmtId="0" fontId="114" fillId="0" borderId="0" applyNumberFormat="0" applyAlignment="0"/>
    <xf numFmtId="0" fontId="114" fillId="0" borderId="0" applyNumberFormat="0" applyAlignment="0"/>
    <xf numFmtId="0" fontId="114" fillId="0" borderId="0" applyNumberFormat="0" applyAlignment="0"/>
    <xf numFmtId="0" fontId="114" fillId="0" borderId="0" applyNumberFormat="0" applyAlignment="0"/>
    <xf numFmtId="0" fontId="114" fillId="0" borderId="0" applyNumberFormat="0" applyAlignment="0"/>
    <xf numFmtId="0" fontId="114" fillId="0" borderId="0" applyNumberFormat="0" applyAlignment="0"/>
    <xf numFmtId="0" fontId="114" fillId="0" borderId="0" applyNumberFormat="0" applyAlignment="0"/>
    <xf numFmtId="0" fontId="115" fillId="0" borderId="0">
      <alignment horizontal="left"/>
    </xf>
    <xf numFmtId="0" fontId="116" fillId="0" borderId="0"/>
    <xf numFmtId="0" fontId="117" fillId="0" borderId="0">
      <alignment horizontal="left"/>
    </xf>
    <xf numFmtId="223" fontId="6" fillId="0" borderId="0"/>
    <xf numFmtId="225" fontId="5" fillId="0" borderId="0" applyFont="0" applyFill="0" applyBorder="0" applyAlignment="0" applyProtection="0">
      <alignment horizontal="right"/>
    </xf>
    <xf numFmtId="6" fontId="5" fillId="0" borderId="0" applyFill="0" applyBorder="0" applyProtection="0">
      <alignment horizontal="right"/>
    </xf>
    <xf numFmtId="225" fontId="5" fillId="0" borderId="0" applyFont="0" applyFill="0" applyBorder="0" applyAlignment="0" applyProtection="0">
      <alignment horizontal="right"/>
    </xf>
    <xf numFmtId="225" fontId="5" fillId="0" borderId="0" applyFont="0" applyFill="0" applyBorder="0" applyAlignment="0" applyProtection="0">
      <alignment horizontal="right"/>
    </xf>
    <xf numFmtId="226" fontId="5" fillId="0" borderId="0" applyFont="0" applyFill="0" applyBorder="0" applyAlignment="0" applyProtection="0">
      <alignment horizontal="right"/>
    </xf>
    <xf numFmtId="227" fontId="5" fillId="0" borderId="0" applyFill="0" applyBorder="0" applyProtection="0">
      <alignment horizontal="right"/>
    </xf>
    <xf numFmtId="226" fontId="5" fillId="0" borderId="0" applyFont="0" applyFill="0" applyBorder="0" applyAlignment="0" applyProtection="0">
      <alignment horizontal="right"/>
    </xf>
    <xf numFmtId="226" fontId="5" fillId="0" borderId="0" applyFont="0" applyFill="0" applyBorder="0" applyAlignment="0" applyProtection="0">
      <alignment horizontal="right"/>
    </xf>
    <xf numFmtId="228" fontId="5" fillId="0" borderId="0" applyFont="0" applyFill="0" applyBorder="0" applyAlignment="0" applyProtection="0">
      <alignment horizontal="right"/>
    </xf>
    <xf numFmtId="7" fontId="5" fillId="0" borderId="0" applyFill="0" applyBorder="0" applyProtection="0">
      <alignment horizontal="right"/>
    </xf>
    <xf numFmtId="228" fontId="5" fillId="0" borderId="0" applyFont="0" applyFill="0" applyBorder="0" applyAlignment="0" applyProtection="0">
      <alignment horizontal="right"/>
    </xf>
    <xf numFmtId="228" fontId="5" fillId="0" borderId="0" applyFont="0" applyFill="0" applyBorder="0" applyAlignment="0" applyProtection="0">
      <alignment horizontal="right"/>
    </xf>
    <xf numFmtId="229" fontId="118" fillId="38" borderId="0" applyFont="0" applyFill="0" applyBorder="0" applyAlignment="0" applyProtection="0"/>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1" fontId="5" fillId="0" borderId="0" applyFont="0" applyFill="0" applyBorder="0" applyAlignment="0" applyProtection="0">
      <alignment horizontal="right"/>
    </xf>
    <xf numFmtId="231" fontId="5" fillId="0" borderId="0" applyFont="0" applyFill="0" applyBorder="0" applyAlignment="0" applyProtection="0">
      <alignment horizontal="right"/>
    </xf>
    <xf numFmtId="231" fontId="5" fillId="0" borderId="0" applyFont="0" applyFill="0" applyBorder="0" applyAlignment="0" applyProtection="0">
      <alignment horizontal="right"/>
    </xf>
    <xf numFmtId="231" fontId="5" fillId="0" borderId="0" applyFont="0" applyFill="0" applyBorder="0" applyAlignment="0" applyProtection="0">
      <alignment horizontal="right"/>
    </xf>
    <xf numFmtId="230" fontId="5" fillId="0" borderId="0" applyFont="0" applyFill="0" applyBorder="0" applyAlignment="0" applyProtection="0">
      <alignment horizontal="right"/>
    </xf>
    <xf numFmtId="232" fontId="5" fillId="0" borderId="0" applyFont="0" applyFill="0" applyBorder="0" applyAlignment="0" applyProtection="0">
      <alignment horizontal="right"/>
    </xf>
    <xf numFmtId="232" fontId="5" fillId="0" borderId="0" applyFont="0" applyFill="0" applyBorder="0" applyAlignment="0" applyProtection="0">
      <alignment horizontal="right"/>
    </xf>
    <xf numFmtId="232" fontId="5" fillId="0" borderId="0" applyFont="0" applyFill="0" applyBorder="0" applyAlignment="0" applyProtection="0">
      <alignment horizontal="right"/>
    </xf>
    <xf numFmtId="232" fontId="5" fillId="0" borderId="0" applyFont="0" applyFill="0" applyBorder="0" applyAlignment="0" applyProtection="0">
      <alignment horizontal="right"/>
    </xf>
    <xf numFmtId="233" fontId="5" fillId="0" borderId="0" applyFont="0" applyFill="0" applyBorder="0" applyAlignment="0" applyProtection="0">
      <alignment horizontal="right"/>
    </xf>
    <xf numFmtId="233" fontId="5" fillId="0" borderId="0" applyFont="0" applyFill="0" applyBorder="0" applyAlignment="0" applyProtection="0">
      <alignment horizontal="right"/>
    </xf>
    <xf numFmtId="233" fontId="5" fillId="0" borderId="0" applyFont="0" applyFill="0" applyBorder="0" applyAlignment="0" applyProtection="0">
      <alignment horizontal="right"/>
    </xf>
    <xf numFmtId="233" fontId="5" fillId="0" borderId="0" applyFont="0" applyFill="0" applyBorder="0" applyAlignment="0" applyProtection="0">
      <alignment horizontal="right"/>
    </xf>
    <xf numFmtId="42" fontId="5" fillId="0" borderId="0" applyFont="0" applyFill="0" applyBorder="0" applyAlignment="0" applyProtection="0"/>
    <xf numFmtId="177" fontId="42" fillId="0" borderId="0" applyFont="0" applyFill="0" applyBorder="0" applyAlignment="0" applyProtection="0"/>
    <xf numFmtId="200" fontId="95" fillId="0" borderId="0" applyFont="0" applyFill="0" applyBorder="0" applyAlignment="0" applyProtection="0"/>
    <xf numFmtId="200" fontId="95" fillId="0" borderId="0" applyFont="0" applyFill="0" applyBorder="0" applyAlignment="0" applyProtection="0"/>
    <xf numFmtId="0" fontId="96" fillId="0" borderId="0" applyFont="0" applyFill="0" applyBorder="0" applyAlignment="0" applyProtection="0"/>
    <xf numFmtId="200" fontId="95" fillId="0" borderId="0" applyFont="0" applyFill="0" applyBorder="0" applyAlignment="0" applyProtection="0"/>
    <xf numFmtId="200" fontId="95" fillId="0" borderId="0" applyFont="0" applyFill="0" applyBorder="0" applyAlignment="0" applyProtection="0"/>
    <xf numFmtId="200" fontId="95" fillId="0" borderId="0" applyFont="0" applyFill="0" applyBorder="0" applyAlignment="0" applyProtection="0"/>
    <xf numFmtId="200" fontId="95" fillId="0" borderId="0" applyFont="0" applyFill="0" applyBorder="0" applyAlignment="0" applyProtection="0"/>
    <xf numFmtId="200" fontId="95" fillId="0" borderId="0" applyFont="0" applyFill="0" applyBorder="0" applyAlignment="0" applyProtection="0"/>
    <xf numFmtId="200" fontId="95" fillId="0" borderId="0" applyFont="0" applyFill="0" applyBorder="0" applyAlignment="0" applyProtection="0"/>
    <xf numFmtId="200" fontId="95" fillId="0" borderId="0" applyFont="0" applyFill="0" applyBorder="0" applyAlignment="0" applyProtection="0"/>
    <xf numFmtId="234" fontId="22" fillId="0" borderId="0" applyFont="0" applyFill="0" applyBorder="0" applyAlignment="0" applyProtection="0"/>
    <xf numFmtId="8" fontId="5" fillId="0" borderId="0" applyFont="0" applyFill="0" applyBorder="0" applyAlignment="0"/>
    <xf numFmtId="235" fontId="107" fillId="0" borderId="0" applyFont="0" applyFill="0" applyBorder="0" applyAlignment="0" applyProtection="0">
      <alignment horizontal="right"/>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7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6" fontId="89" fillId="0" borderId="0" applyFont="0" applyFill="0" applyBorder="0" applyAlignment="0" applyProtection="0"/>
    <xf numFmtId="6" fontId="89" fillId="0" borderId="0" applyFont="0" applyFill="0" applyBorder="0" applyAlignment="0" applyProtection="0"/>
    <xf numFmtId="6" fontId="89" fillId="0" borderId="0" applyFont="0" applyFill="0" applyBorder="0" applyAlignment="0" applyProtection="0"/>
    <xf numFmtId="6" fontId="89" fillId="0" borderId="0" applyFont="0" applyFill="0" applyBorder="0" applyAlignment="0" applyProtection="0"/>
    <xf numFmtId="6" fontId="89" fillId="0" borderId="0" applyFont="0" applyFill="0" applyBorder="0" applyAlignment="0" applyProtection="0"/>
    <xf numFmtId="6" fontId="89" fillId="0" borderId="0" applyFont="0" applyFill="0" applyBorder="0" applyAlignment="0" applyProtection="0"/>
    <xf numFmtId="6" fontId="89" fillId="0" borderId="0" applyFont="0" applyFill="0" applyBorder="0" applyAlignment="0" applyProtection="0"/>
    <xf numFmtId="6" fontId="89" fillId="0" borderId="0" applyFont="0" applyFill="0" applyBorder="0" applyAlignment="0" applyProtection="0"/>
    <xf numFmtId="6" fontId="89" fillId="0" borderId="0" applyFont="0" applyFill="0" applyBorder="0" applyAlignment="0" applyProtection="0"/>
    <xf numFmtId="6" fontId="89" fillId="0" borderId="0" applyFont="0" applyFill="0" applyBorder="0" applyAlignment="0" applyProtection="0"/>
    <xf numFmtId="6" fontId="89" fillId="0" borderId="0" applyFont="0" applyFill="0" applyBorder="0" applyAlignment="0" applyProtection="0"/>
    <xf numFmtId="6" fontId="89" fillId="0" borderId="0" applyFont="0" applyFill="0" applyBorder="0" applyAlignment="0" applyProtection="0"/>
    <xf numFmtId="6" fontId="89" fillId="0" borderId="0" applyFont="0" applyFill="0" applyBorder="0" applyAlignment="0" applyProtection="0"/>
    <xf numFmtId="6" fontId="89" fillId="0" borderId="0" applyFont="0" applyFill="0" applyBorder="0" applyAlignment="0" applyProtection="0"/>
    <xf numFmtId="6" fontId="89" fillId="0" borderId="0" applyFont="0" applyFill="0" applyBorder="0" applyAlignment="0" applyProtection="0"/>
    <xf numFmtId="6" fontId="89" fillId="0" borderId="0" applyFont="0" applyFill="0" applyBorder="0" applyAlignment="0" applyProtection="0"/>
    <xf numFmtId="6" fontId="89" fillId="0" borderId="0" applyFont="0" applyFill="0" applyBorder="0" applyAlignment="0" applyProtection="0"/>
    <xf numFmtId="6" fontId="89" fillId="0" borderId="0" applyFont="0" applyFill="0" applyBorder="0" applyAlignment="0" applyProtection="0"/>
    <xf numFmtId="6" fontId="89" fillId="0" borderId="0" applyFont="0" applyFill="0" applyBorder="0" applyAlignment="0" applyProtection="0"/>
    <xf numFmtId="6" fontId="89" fillId="0" borderId="0" applyFont="0" applyFill="0" applyBorder="0" applyAlignment="0" applyProtection="0"/>
    <xf numFmtId="6" fontId="89" fillId="0" borderId="0" applyFont="0" applyFill="0" applyBorder="0" applyAlignment="0" applyProtection="0"/>
    <xf numFmtId="169" fontId="5" fillId="0" borderId="0" applyFont="0" applyFill="0" applyBorder="0" applyAlignment="0" applyProtection="0">
      <alignment vertical="top"/>
      <protection hidden="1"/>
    </xf>
    <xf numFmtId="169" fontId="5" fillId="0" borderId="0" applyFont="0" applyFill="0" applyBorder="0" applyAlignment="0" applyProtection="0">
      <alignment vertical="top"/>
      <protection hidden="1"/>
    </xf>
    <xf numFmtId="5" fontId="65" fillId="0" borderId="0" applyFont="0" applyFill="0" applyBorder="0" applyAlignment="0" applyProtection="0"/>
    <xf numFmtId="7" fontId="6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7" fontId="5" fillId="0" borderId="0"/>
    <xf numFmtId="238" fontId="5" fillId="0" borderId="0" applyFill="0" applyBorder="0" applyProtection="0">
      <alignment vertical="center"/>
    </xf>
    <xf numFmtId="223" fontId="119" fillId="0" borderId="0">
      <protection locked="0"/>
    </xf>
    <xf numFmtId="15" fontId="120" fillId="0" borderId="0" applyFont="0" applyFill="0" applyBorder="0" applyAlignment="0" applyProtection="0">
      <protection locked="0"/>
    </xf>
    <xf numFmtId="239" fontId="121" fillId="0" borderId="0" applyAlignment="0">
      <alignment horizontal="right"/>
    </xf>
    <xf numFmtId="0" fontId="42" fillId="0" borderId="0"/>
    <xf numFmtId="240" fontId="5" fillId="0" borderId="0" applyFill="0" applyBorder="0" applyProtection="0">
      <alignment horizontal="right"/>
    </xf>
    <xf numFmtId="14" fontId="5" fillId="0" borderId="0" applyFont="0" applyFill="0" applyBorder="0" applyProtection="0">
      <alignment horizontal="right"/>
    </xf>
    <xf numFmtId="14" fontId="5" fillId="0" borderId="0" applyFill="0" applyBorder="0" applyProtection="0">
      <alignment horizontal="right"/>
    </xf>
    <xf numFmtId="14" fontId="5" fillId="0" borderId="0" applyFont="0" applyFill="0" applyBorder="0" applyProtection="0">
      <alignment horizontal="right"/>
    </xf>
    <xf numFmtId="14" fontId="5" fillId="0" borderId="0" applyFont="0" applyFill="0" applyBorder="0" applyProtection="0">
      <alignment horizontal="right"/>
    </xf>
    <xf numFmtId="17" fontId="6" fillId="0" borderId="0" applyFill="0" applyBorder="0" applyProtection="0">
      <alignment horizontal="center"/>
    </xf>
    <xf numFmtId="15" fontId="102" fillId="0" borderId="0" applyFill="0" applyBorder="0" applyAlignment="0"/>
    <xf numFmtId="241" fontId="102" fillId="39" borderId="0" applyFont="0" applyFill="0" applyBorder="0" applyAlignment="0" applyProtection="0"/>
    <xf numFmtId="242" fontId="122" fillId="39" borderId="3" applyFont="0" applyFill="0" applyBorder="0" applyAlignment="0" applyProtection="0"/>
    <xf numFmtId="241" fontId="14" fillId="39" borderId="0" applyFont="0" applyFill="0" applyBorder="0" applyAlignment="0" applyProtection="0"/>
    <xf numFmtId="17" fontId="102" fillId="0" borderId="0" applyFill="0" applyBorder="0">
      <alignment horizontal="right"/>
    </xf>
    <xf numFmtId="243" fontId="102" fillId="0" borderId="5" applyFill="0" applyBorder="0"/>
    <xf numFmtId="0" fontId="109" fillId="0" borderId="0" applyFont="0" applyFill="0" applyBorder="0" applyAlignment="0" applyProtection="0"/>
    <xf numFmtId="0" fontId="109" fillId="0" borderId="0" applyFont="0" applyFill="0" applyBorder="0" applyAlignment="0" applyProtection="0"/>
    <xf numFmtId="0" fontId="109" fillId="0" borderId="0" applyFont="0" applyFill="0" applyBorder="0" applyAlignment="0" applyProtection="0"/>
    <xf numFmtId="0" fontId="109" fillId="0" borderId="0" applyFont="0" applyFill="0" applyBorder="0" applyAlignment="0" applyProtection="0"/>
    <xf numFmtId="0" fontId="109" fillId="0" borderId="0" applyFont="0" applyFill="0" applyBorder="0" applyAlignment="0" applyProtection="0"/>
    <xf numFmtId="0" fontId="109" fillId="0" borderId="0" applyFont="0" applyFill="0" applyBorder="0" applyAlignment="0" applyProtection="0"/>
    <xf numFmtId="0" fontId="109" fillId="0" borderId="0" applyFont="0" applyFill="0" applyBorder="0" applyAlignment="0" applyProtection="0"/>
    <xf numFmtId="238" fontId="107" fillId="0" borderId="0" applyFont="0" applyFill="0" applyBorder="0" applyAlignment="0" applyProtection="0"/>
    <xf numFmtId="14" fontId="4" fillId="0" borderId="0" applyFill="0" applyBorder="0" applyAlignment="0"/>
    <xf numFmtId="14" fontId="76" fillId="0" borderId="0">
      <alignment horizontal="center"/>
    </xf>
    <xf numFmtId="244" fontId="14" fillId="40" borderId="30" applyFill="0" applyBorder="0" applyProtection="0">
      <alignment horizontal="right"/>
      <protection locked="0"/>
    </xf>
    <xf numFmtId="42" fontId="123" fillId="0" borderId="0"/>
    <xf numFmtId="245" fontId="123" fillId="0" borderId="0"/>
    <xf numFmtId="0" fontId="124" fillId="0" borderId="0" applyNumberFormat="0" applyFill="0" applyBorder="0" applyAlignment="0" applyProtection="0"/>
    <xf numFmtId="38" fontId="63" fillId="0" borderId="31">
      <alignment vertical="center"/>
    </xf>
    <xf numFmtId="38" fontId="63" fillId="0" borderId="31">
      <alignment vertical="center"/>
    </xf>
    <xf numFmtId="38" fontId="63" fillId="0" borderId="31">
      <alignment vertical="center"/>
    </xf>
    <xf numFmtId="38" fontId="63" fillId="0" borderId="31">
      <alignment vertical="center"/>
    </xf>
    <xf numFmtId="38" fontId="63" fillId="0" borderId="31">
      <alignment vertical="center"/>
    </xf>
    <xf numFmtId="38" fontId="63" fillId="0" borderId="31">
      <alignment vertical="center"/>
    </xf>
    <xf numFmtId="38" fontId="63" fillId="0" borderId="31">
      <alignment vertical="center"/>
    </xf>
    <xf numFmtId="38" fontId="63" fillId="0" borderId="31">
      <alignment vertical="center"/>
    </xf>
    <xf numFmtId="38" fontId="63" fillId="0" borderId="31">
      <alignment vertical="center"/>
    </xf>
    <xf numFmtId="38" fontId="63" fillId="0" borderId="31">
      <alignment vertical="center"/>
    </xf>
    <xf numFmtId="38" fontId="63" fillId="0" borderId="31">
      <alignment vertical="center"/>
    </xf>
    <xf numFmtId="38" fontId="63" fillId="0" borderId="31">
      <alignment vertical="center"/>
    </xf>
    <xf numFmtId="38" fontId="63" fillId="0" borderId="31">
      <alignment vertical="center"/>
    </xf>
    <xf numFmtId="38" fontId="63" fillId="0" borderId="31">
      <alignment vertical="center"/>
    </xf>
    <xf numFmtId="38" fontId="63" fillId="0" borderId="31">
      <alignment vertical="center"/>
    </xf>
    <xf numFmtId="38" fontId="63" fillId="0" borderId="31">
      <alignment vertical="center"/>
    </xf>
    <xf numFmtId="38" fontId="63" fillId="0" borderId="31">
      <alignment vertical="center"/>
    </xf>
    <xf numFmtId="38" fontId="63" fillId="0" borderId="31">
      <alignment vertical="center"/>
    </xf>
    <xf numFmtId="38" fontId="63" fillId="0" borderId="31">
      <alignment vertical="center"/>
    </xf>
    <xf numFmtId="38" fontId="63" fillId="0" borderId="31">
      <alignment vertical="center"/>
    </xf>
    <xf numFmtId="0" fontId="42" fillId="0" borderId="0"/>
    <xf numFmtId="0" fontId="42" fillId="0" borderId="0"/>
    <xf numFmtId="246" fontId="5" fillId="0" borderId="0" applyFont="0" applyFill="0" applyBorder="0" applyAlignment="0" applyProtection="0"/>
    <xf numFmtId="247" fontId="5" fillId="0" borderId="0" applyFont="0" applyFill="0" applyBorder="0" applyAlignment="0" applyProtection="0"/>
    <xf numFmtId="170" fontId="125" fillId="0" borderId="0">
      <protection locked="0"/>
    </xf>
    <xf numFmtId="248" fontId="102" fillId="0" borderId="32">
      <alignment vertical="top"/>
    </xf>
    <xf numFmtId="248" fontId="14" fillId="0" borderId="0"/>
    <xf numFmtId="7" fontId="5" fillId="0" borderId="0" applyFont="0" applyFill="0" applyBorder="0" applyAlignment="0"/>
    <xf numFmtId="249" fontId="5" fillId="0" borderId="0"/>
    <xf numFmtId="42" fontId="66" fillId="0" borderId="0"/>
    <xf numFmtId="7" fontId="14" fillId="0" borderId="0"/>
    <xf numFmtId="0" fontId="107" fillId="0" borderId="33" applyNumberFormat="0" applyFont="0" applyFill="0" applyAlignment="0" applyProtection="0"/>
    <xf numFmtId="42" fontId="126" fillId="0" borderId="0" applyFill="0" applyBorder="0" applyAlignment="0" applyProtection="0"/>
    <xf numFmtId="0" fontId="31" fillId="0" borderId="0">
      <alignment wrapText="1"/>
    </xf>
    <xf numFmtId="223" fontId="111" fillId="0" borderId="9"/>
    <xf numFmtId="177" fontId="122" fillId="0" borderId="0" applyBorder="0"/>
    <xf numFmtId="190" fontId="122" fillId="0" borderId="0" applyBorder="0"/>
    <xf numFmtId="49" fontId="127" fillId="0" borderId="0" applyBorder="0">
      <alignment horizontal="center"/>
    </xf>
    <xf numFmtId="0" fontId="127" fillId="0" borderId="0" applyBorder="0">
      <alignment horizontal="center"/>
    </xf>
    <xf numFmtId="0" fontId="128" fillId="33" borderId="34" applyBorder="0">
      <alignment horizontal="center" vertical="center" wrapText="1"/>
    </xf>
    <xf numFmtId="0" fontId="129" fillId="0" borderId="0" applyBorder="0">
      <alignment horizontal="center"/>
    </xf>
    <xf numFmtId="0" fontId="130" fillId="33" borderId="34" applyBorder="0">
      <alignment horizontal="center" vertical="center" wrapText="1"/>
    </xf>
    <xf numFmtId="0" fontId="131" fillId="33" borderId="34" applyFill="0" applyBorder="0">
      <alignment horizontal="left" vertical="center"/>
    </xf>
    <xf numFmtId="0" fontId="66" fillId="0" borderId="8" applyBorder="0">
      <alignment horizontal="center" vertical="center" wrapText="1"/>
    </xf>
    <xf numFmtId="15" fontId="66" fillId="0" borderId="8" applyBorder="0">
      <alignment wrapText="1"/>
    </xf>
    <xf numFmtId="15" fontId="66" fillId="0" borderId="8" applyNumberFormat="0" applyBorder="0">
      <alignment vertical="center" wrapText="1"/>
    </xf>
    <xf numFmtId="0" fontId="6" fillId="41" borderId="8" applyBorder="0">
      <alignment horizontal="center" wrapText="1"/>
    </xf>
    <xf numFmtId="0" fontId="132" fillId="33" borderId="34" applyBorder="0">
      <alignment horizontal="centerContinuous"/>
    </xf>
    <xf numFmtId="170" fontId="133" fillId="0" borderId="0">
      <protection locked="0"/>
    </xf>
    <xf numFmtId="170" fontId="133" fillId="0" borderId="0">
      <protection locked="0"/>
    </xf>
    <xf numFmtId="44" fontId="42" fillId="0" borderId="0" applyFill="0" applyBorder="0" applyAlignment="0"/>
    <xf numFmtId="210" fontId="95" fillId="0" borderId="0" applyFill="0" applyBorder="0" applyAlignment="0"/>
    <xf numFmtId="210" fontId="95" fillId="0" borderId="0" applyFill="0" applyBorder="0" applyAlignment="0"/>
    <xf numFmtId="0" fontId="96" fillId="0" borderId="0" applyFill="0" applyBorder="0" applyAlignment="0"/>
    <xf numFmtId="210" fontId="95" fillId="0" borderId="0" applyFill="0" applyBorder="0" applyAlignment="0"/>
    <xf numFmtId="210" fontId="95" fillId="0" borderId="0" applyFill="0" applyBorder="0" applyAlignment="0"/>
    <xf numFmtId="210" fontId="95" fillId="0" borderId="0" applyFill="0" applyBorder="0" applyAlignment="0"/>
    <xf numFmtId="210" fontId="95" fillId="0" borderId="0" applyFill="0" applyBorder="0" applyAlignment="0"/>
    <xf numFmtId="210" fontId="95" fillId="0" borderId="0" applyFill="0" applyBorder="0" applyAlignment="0"/>
    <xf numFmtId="210" fontId="95" fillId="0" borderId="0" applyFill="0" applyBorder="0" applyAlignment="0"/>
    <xf numFmtId="210" fontId="95" fillId="0" borderId="0" applyFill="0" applyBorder="0" applyAlignment="0"/>
    <xf numFmtId="177" fontId="42" fillId="0" borderId="0" applyFill="0" applyBorder="0" applyAlignment="0"/>
    <xf numFmtId="200" fontId="95" fillId="0" borderId="0" applyFill="0" applyBorder="0" applyAlignment="0"/>
    <xf numFmtId="200" fontId="95" fillId="0" borderId="0" applyFill="0" applyBorder="0" applyAlignment="0"/>
    <xf numFmtId="0" fontId="96"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44" fontId="42" fillId="0" borderId="0" applyFill="0" applyBorder="0" applyAlignment="0"/>
    <xf numFmtId="210" fontId="95" fillId="0" borderId="0" applyFill="0" applyBorder="0" applyAlignment="0"/>
    <xf numFmtId="210" fontId="95" fillId="0" borderId="0" applyFill="0" applyBorder="0" applyAlignment="0"/>
    <xf numFmtId="0" fontId="96" fillId="0" borderId="0" applyFill="0" applyBorder="0" applyAlignment="0"/>
    <xf numFmtId="210" fontId="95" fillId="0" borderId="0" applyFill="0" applyBorder="0" applyAlignment="0"/>
    <xf numFmtId="210" fontId="95" fillId="0" borderId="0" applyFill="0" applyBorder="0" applyAlignment="0"/>
    <xf numFmtId="210" fontId="95" fillId="0" borderId="0" applyFill="0" applyBorder="0" applyAlignment="0"/>
    <xf numFmtId="210" fontId="95" fillId="0" borderId="0" applyFill="0" applyBorder="0" applyAlignment="0"/>
    <xf numFmtId="210" fontId="95" fillId="0" borderId="0" applyFill="0" applyBorder="0" applyAlignment="0"/>
    <xf numFmtId="210" fontId="95" fillId="0" borderId="0" applyFill="0" applyBorder="0" applyAlignment="0"/>
    <xf numFmtId="210" fontId="95" fillId="0" borderId="0" applyFill="0" applyBorder="0" applyAlignment="0"/>
    <xf numFmtId="190" fontId="42" fillId="0" borderId="0" applyFill="0" applyBorder="0" applyAlignment="0"/>
    <xf numFmtId="211" fontId="95" fillId="0" borderId="0" applyFill="0" applyBorder="0" applyAlignment="0"/>
    <xf numFmtId="211" fontId="95" fillId="0" borderId="0" applyFill="0" applyBorder="0" applyAlignment="0"/>
    <xf numFmtId="0" fontId="5" fillId="0" borderId="0" applyFill="0" applyBorder="0" applyAlignment="0"/>
    <xf numFmtId="211" fontId="95" fillId="0" borderId="0" applyFill="0" applyBorder="0" applyAlignment="0"/>
    <xf numFmtId="211" fontId="95" fillId="0" borderId="0" applyFill="0" applyBorder="0" applyAlignment="0"/>
    <xf numFmtId="211" fontId="95" fillId="0" borderId="0" applyFill="0" applyBorder="0" applyAlignment="0"/>
    <xf numFmtId="211" fontId="95" fillId="0" borderId="0" applyFill="0" applyBorder="0" applyAlignment="0"/>
    <xf numFmtId="211" fontId="95" fillId="0" borderId="0" applyFill="0" applyBorder="0" applyAlignment="0"/>
    <xf numFmtId="211" fontId="95" fillId="0" borderId="0" applyFill="0" applyBorder="0" applyAlignment="0"/>
    <xf numFmtId="211" fontId="95" fillId="0" borderId="0" applyFill="0" applyBorder="0" applyAlignment="0"/>
    <xf numFmtId="177" fontId="42" fillId="0" borderId="0" applyFill="0" applyBorder="0" applyAlignment="0"/>
    <xf numFmtId="200" fontId="95" fillId="0" borderId="0" applyFill="0" applyBorder="0" applyAlignment="0"/>
    <xf numFmtId="200" fontId="95" fillId="0" borderId="0" applyFill="0" applyBorder="0" applyAlignment="0"/>
    <xf numFmtId="0" fontId="96"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0" fontId="134" fillId="0" borderId="0" applyNumberFormat="0" applyAlignment="0">
      <alignment horizontal="left"/>
    </xf>
    <xf numFmtId="0" fontId="134" fillId="0" borderId="0" applyNumberFormat="0" applyAlignment="0">
      <alignment horizontal="left"/>
    </xf>
    <xf numFmtId="0" fontId="134" fillId="0" borderId="0" applyNumberFormat="0" applyAlignment="0">
      <alignment horizontal="left"/>
    </xf>
    <xf numFmtId="0" fontId="134" fillId="0" borderId="0" applyNumberFormat="0" applyAlignment="0">
      <alignment horizontal="left"/>
    </xf>
    <xf numFmtId="0" fontId="134" fillId="0" borderId="0" applyNumberFormat="0" applyAlignment="0">
      <alignment horizontal="left"/>
    </xf>
    <xf numFmtId="0" fontId="134" fillId="0" borderId="0" applyNumberFormat="0" applyAlignment="0">
      <alignment horizontal="left"/>
    </xf>
    <xf numFmtId="0" fontId="134" fillId="0" borderId="0" applyNumberFormat="0" applyAlignment="0">
      <alignment horizontal="left"/>
    </xf>
    <xf numFmtId="0" fontId="134" fillId="0" borderId="0" applyNumberFormat="0" applyAlignment="0">
      <alignment horizontal="left"/>
    </xf>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250" fontId="14" fillId="42" borderId="28" applyFill="0" applyBorder="0" applyProtection="0">
      <alignment horizontal="left"/>
    </xf>
    <xf numFmtId="0" fontId="135" fillId="0" borderId="0" applyNumberFormat="0" applyFill="0" applyBorder="0" applyAlignment="0" applyProtection="0"/>
    <xf numFmtId="170" fontId="125" fillId="0" borderId="0">
      <protection locked="0"/>
    </xf>
    <xf numFmtId="170" fontId="125" fillId="0" borderId="0">
      <protection locked="0"/>
    </xf>
    <xf numFmtId="170" fontId="125" fillId="0" borderId="0">
      <protection locked="0"/>
    </xf>
    <xf numFmtId="170" fontId="125" fillId="0" borderId="0">
      <protection locked="0"/>
    </xf>
    <xf numFmtId="170" fontId="125" fillId="0" borderId="0">
      <protection locked="0"/>
    </xf>
    <xf numFmtId="170" fontId="125" fillId="0" borderId="0">
      <protection locked="0"/>
    </xf>
    <xf numFmtId="170" fontId="125" fillId="0" borderId="0">
      <protection locked="0"/>
    </xf>
    <xf numFmtId="170" fontId="125" fillId="0" borderId="0">
      <protection locked="0"/>
    </xf>
    <xf numFmtId="170" fontId="125" fillId="0" borderId="0">
      <protection locked="0"/>
    </xf>
    <xf numFmtId="2" fontId="22" fillId="0" borderId="0" applyProtection="0"/>
    <xf numFmtId="251" fontId="5" fillId="0" borderId="0" applyFill="0" applyBorder="0" applyProtection="0">
      <alignment horizontal="left"/>
    </xf>
    <xf numFmtId="252" fontId="5" fillId="39" borderId="0" applyFont="0" applyFill="0" applyBorder="0" applyAlignment="0"/>
    <xf numFmtId="2" fontId="109" fillId="0" borderId="0" applyFont="0" applyFill="0" applyBorder="0" applyAlignment="0" applyProtection="0"/>
    <xf numFmtId="2" fontId="109" fillId="0" borderId="0" applyFont="0" applyFill="0" applyBorder="0" applyAlignment="0" applyProtection="0"/>
    <xf numFmtId="2" fontId="109" fillId="0" borderId="0" applyFont="0" applyFill="0" applyBorder="0" applyAlignment="0" applyProtection="0"/>
    <xf numFmtId="2" fontId="109" fillId="0" borderId="0" applyFont="0" applyFill="0" applyBorder="0" applyAlignment="0" applyProtection="0"/>
    <xf numFmtId="2" fontId="109" fillId="0" borderId="0" applyFont="0" applyFill="0" applyBorder="0" applyAlignment="0" applyProtection="0"/>
    <xf numFmtId="2" fontId="109" fillId="0" borderId="0" applyFont="0" applyFill="0" applyBorder="0" applyAlignment="0" applyProtection="0"/>
    <xf numFmtId="2" fontId="109" fillId="0" borderId="0" applyFont="0" applyFill="0" applyBorder="0" applyAlignment="0" applyProtection="0"/>
    <xf numFmtId="0" fontId="136"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7" fillId="0" borderId="0">
      <alignment horizontal="left"/>
    </xf>
    <xf numFmtId="0" fontId="138" fillId="0" borderId="0">
      <alignment horizontal="left"/>
    </xf>
    <xf numFmtId="0" fontId="139" fillId="0" borderId="0" applyFill="0" applyBorder="0" applyProtection="0">
      <alignment horizontal="left"/>
    </xf>
    <xf numFmtId="0" fontId="139" fillId="0" borderId="0" applyNumberFormat="0" applyFill="0" applyBorder="0" applyProtection="0">
      <alignment horizontal="left"/>
    </xf>
    <xf numFmtId="0" fontId="139" fillId="0" borderId="0" applyFill="0" applyBorder="0" applyProtection="0">
      <alignment vertical="center"/>
    </xf>
    <xf numFmtId="0" fontId="140" fillId="24" borderId="0" applyNumberFormat="0" applyBorder="0" applyAlignment="0" applyProtection="0"/>
    <xf numFmtId="38" fontId="5" fillId="0" borderId="0" applyProtection="0"/>
    <xf numFmtId="38" fontId="14" fillId="38" borderId="0" applyNumberFormat="0" applyBorder="0" applyAlignment="0" applyProtection="0"/>
    <xf numFmtId="38" fontId="46" fillId="0" borderId="28"/>
    <xf numFmtId="253" fontId="107" fillId="0" borderId="0" applyFont="0" applyFill="0" applyBorder="0" applyAlignment="0" applyProtection="0">
      <alignment horizontal="right"/>
    </xf>
    <xf numFmtId="0" fontId="141" fillId="0" borderId="0">
      <alignment horizontal="left"/>
    </xf>
    <xf numFmtId="0" fontId="142" fillId="0" borderId="0" applyNumberFormat="0" applyFill="0" applyBorder="0" applyAlignment="0" applyProtection="0"/>
    <xf numFmtId="0" fontId="141" fillId="0" borderId="0">
      <alignment horizontal="left"/>
    </xf>
    <xf numFmtId="0" fontId="141" fillId="0" borderId="0">
      <alignment horizontal="left"/>
    </xf>
    <xf numFmtId="0" fontId="141" fillId="0" borderId="0">
      <alignment horizontal="left"/>
    </xf>
    <xf numFmtId="0" fontId="141" fillId="0" borderId="0">
      <alignment horizontal="left"/>
    </xf>
    <xf numFmtId="0" fontId="141" fillId="0" borderId="0">
      <alignment horizontal="left"/>
    </xf>
    <xf numFmtId="0" fontId="141" fillId="0" borderId="0">
      <alignment horizontal="left"/>
    </xf>
    <xf numFmtId="0" fontId="143" fillId="0" borderId="0">
      <alignment horizontal="left"/>
    </xf>
    <xf numFmtId="254" fontId="102" fillId="39" borderId="13"/>
    <xf numFmtId="254" fontId="102" fillId="0" borderId="5"/>
    <xf numFmtId="0" fontId="144" fillId="0" borderId="0">
      <alignment horizontal="right"/>
    </xf>
    <xf numFmtId="0" fontId="13" fillId="0" borderId="35" applyNumberFormat="0" applyAlignment="0" applyProtection="0">
      <alignment horizontal="left" vertical="center"/>
    </xf>
    <xf numFmtId="0" fontId="13" fillId="0" borderId="35" applyNumberFormat="0" applyAlignment="0" applyProtection="0">
      <alignment horizontal="left" vertical="center"/>
    </xf>
    <xf numFmtId="0" fontId="13" fillId="0" borderId="13">
      <alignment horizontal="left" vertical="center"/>
    </xf>
    <xf numFmtId="0" fontId="13" fillId="0" borderId="13">
      <alignment horizontal="left" vertical="center"/>
    </xf>
    <xf numFmtId="14" fontId="6" fillId="43" borderId="25">
      <alignment horizontal="center" vertical="center" wrapText="1"/>
    </xf>
    <xf numFmtId="0" fontId="145" fillId="0" borderId="36" applyNumberFormat="0" applyFill="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7" fillId="0" borderId="0">
      <alignment horizontal="left"/>
    </xf>
    <xf numFmtId="0" fontId="148" fillId="0" borderId="6">
      <alignment horizontal="left" vertical="top"/>
    </xf>
    <xf numFmtId="0" fontId="149" fillId="44" borderId="8" applyNumberFormat="0">
      <alignment horizontal="center" vertical="center"/>
    </xf>
    <xf numFmtId="0" fontId="149" fillId="44" borderId="8" applyNumberFormat="0">
      <alignment horizontal="center" vertical="center"/>
    </xf>
    <xf numFmtId="0" fontId="149" fillId="44" borderId="8" applyNumberFormat="0">
      <alignment horizontal="center" vertical="center"/>
    </xf>
    <xf numFmtId="0" fontId="149" fillId="44" borderId="8" applyNumberFormat="0">
      <alignment horizontal="center" vertical="center"/>
    </xf>
    <xf numFmtId="0" fontId="149" fillId="44" borderId="8" applyNumberFormat="0">
      <alignment horizontal="center" vertical="center"/>
    </xf>
    <xf numFmtId="200" fontId="150" fillId="0" borderId="0" applyNumberFormat="0" applyFill="0" applyBorder="0" applyAlignment="0" applyProtection="0">
      <protection locked="0"/>
    </xf>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2" fillId="0" borderId="0">
      <alignment horizontal="left"/>
    </xf>
    <xf numFmtId="0" fontId="153" fillId="0" borderId="6">
      <alignment horizontal="left" vertical="top"/>
    </xf>
    <xf numFmtId="200" fontId="154" fillId="0" borderId="0" applyNumberFormat="0" applyFill="0" applyBorder="0" applyAlignment="0" applyProtection="0">
      <protection locked="0"/>
    </xf>
    <xf numFmtId="0" fontId="155" fillId="0" borderId="0">
      <alignment horizontal="left"/>
    </xf>
    <xf numFmtId="0" fontId="156" fillId="0" borderId="0" applyNumberFormat="0" applyFill="0" applyBorder="0" applyAlignment="0" applyProtection="0"/>
    <xf numFmtId="0" fontId="149" fillId="44" borderId="8" applyNumberFormat="0">
      <alignment horizontal="center" vertical="center"/>
    </xf>
    <xf numFmtId="0" fontId="149" fillId="44" borderId="8" applyNumberFormat="0">
      <alignment horizontal="center" vertical="center"/>
    </xf>
    <xf numFmtId="0" fontId="149" fillId="44" borderId="8" applyNumberFormat="0">
      <alignment horizontal="center" vertical="center"/>
    </xf>
    <xf numFmtId="0" fontId="149" fillId="44" borderId="8" applyNumberFormat="0">
      <alignment horizontal="center" vertical="center"/>
    </xf>
    <xf numFmtId="0" fontId="149" fillId="44" borderId="8" applyNumberFormat="0">
      <alignment horizontal="center" vertical="center"/>
    </xf>
    <xf numFmtId="0" fontId="149" fillId="44" borderId="8" applyNumberFormat="0">
      <alignment horizontal="center" vertical="center"/>
    </xf>
    <xf numFmtId="0" fontId="149" fillId="44" borderId="8" applyNumberFormat="0">
      <alignment horizontal="center" vertical="center"/>
    </xf>
    <xf numFmtId="0" fontId="149" fillId="44" borderId="8" applyNumberFormat="0">
      <alignment horizontal="center" vertical="center"/>
    </xf>
    <xf numFmtId="0" fontId="149" fillId="44" borderId="8" applyNumberFormat="0">
      <alignment horizontal="center" vertical="center"/>
    </xf>
    <xf numFmtId="0" fontId="149" fillId="44" borderId="8" applyNumberFormat="0">
      <alignment horizontal="center" vertical="center"/>
    </xf>
    <xf numFmtId="0" fontId="149" fillId="44" borderId="8" applyNumberFormat="0">
      <alignment horizontal="center" vertical="center"/>
    </xf>
    <xf numFmtId="177" fontId="14" fillId="0" borderId="5">
      <alignment horizontal="right" vertical="center"/>
    </xf>
    <xf numFmtId="0" fontId="6" fillId="0" borderId="0" applyFill="0" applyAlignment="0" applyProtection="0">
      <protection locked="0"/>
    </xf>
    <xf numFmtId="0" fontId="157" fillId="0" borderId="5" applyFill="0" applyAlignment="0" applyProtection="0">
      <protection locked="0"/>
    </xf>
    <xf numFmtId="0" fontId="158" fillId="0" borderId="0" applyProtection="0"/>
    <xf numFmtId="255" fontId="5" fillId="0" borderId="0">
      <protection locked="0"/>
    </xf>
    <xf numFmtId="255" fontId="5" fillId="0" borderId="0">
      <protection locked="0"/>
    </xf>
    <xf numFmtId="255" fontId="5" fillId="0" borderId="0">
      <protection locked="0"/>
    </xf>
    <xf numFmtId="255" fontId="5" fillId="0" borderId="0">
      <protection locked="0"/>
    </xf>
    <xf numFmtId="255" fontId="5" fillId="0" borderId="0">
      <protection locked="0"/>
    </xf>
    <xf numFmtId="255" fontId="5" fillId="0" borderId="0">
      <protection locked="0"/>
    </xf>
    <xf numFmtId="255" fontId="5" fillId="0" borderId="0">
      <protection locked="0"/>
    </xf>
    <xf numFmtId="0" fontId="13" fillId="0" borderId="0" applyProtection="0"/>
    <xf numFmtId="255" fontId="5" fillId="0" borderId="0">
      <protection locked="0"/>
    </xf>
    <xf numFmtId="255" fontId="5" fillId="0" borderId="0">
      <protection locked="0"/>
    </xf>
    <xf numFmtId="255" fontId="5" fillId="0" borderId="0">
      <protection locked="0"/>
    </xf>
    <xf numFmtId="255" fontId="5" fillId="0" borderId="0">
      <protection locked="0"/>
    </xf>
    <xf numFmtId="255" fontId="5" fillId="0" borderId="0">
      <protection locked="0"/>
    </xf>
    <xf numFmtId="255" fontId="5" fillId="0" borderId="0">
      <protection locked="0"/>
    </xf>
    <xf numFmtId="255" fontId="5" fillId="0" borderId="0">
      <protection locked="0"/>
    </xf>
    <xf numFmtId="0" fontId="159" fillId="0" borderId="25">
      <alignment horizontal="center"/>
    </xf>
    <xf numFmtId="0" fontId="159" fillId="0" borderId="25">
      <alignment horizontal="center"/>
    </xf>
    <xf numFmtId="0" fontId="159" fillId="0" borderId="25">
      <alignment horizontal="center"/>
    </xf>
    <xf numFmtId="0" fontId="159" fillId="0" borderId="25">
      <alignment horizontal="center"/>
    </xf>
    <xf numFmtId="0" fontId="159" fillId="0" borderId="25">
      <alignment horizontal="center"/>
    </xf>
    <xf numFmtId="0" fontId="159" fillId="0" borderId="25">
      <alignment horizontal="center"/>
    </xf>
    <xf numFmtId="0" fontId="159" fillId="0" borderId="25">
      <alignment horizontal="center"/>
    </xf>
    <xf numFmtId="0" fontId="159" fillId="0" borderId="25">
      <alignment horizontal="center"/>
    </xf>
    <xf numFmtId="38" fontId="160" fillId="0" borderId="0" applyNumberFormat="0" applyFill="0" applyBorder="0" applyProtection="0">
      <alignment horizontal="center"/>
    </xf>
    <xf numFmtId="0" fontId="159" fillId="0" borderId="25">
      <alignment horizontal="center"/>
    </xf>
    <xf numFmtId="0" fontId="159" fillId="0" borderId="0">
      <alignment horizontal="center"/>
    </xf>
    <xf numFmtId="0" fontId="159" fillId="0" borderId="0">
      <alignment horizontal="center"/>
    </xf>
    <xf numFmtId="0" fontId="159" fillId="0" borderId="0">
      <alignment horizontal="center"/>
    </xf>
    <xf numFmtId="0" fontId="159" fillId="0" borderId="0">
      <alignment horizontal="center"/>
    </xf>
    <xf numFmtId="0" fontId="159" fillId="0" borderId="0">
      <alignment horizontal="center"/>
    </xf>
    <xf numFmtId="0" fontId="159" fillId="0" borderId="0">
      <alignment horizontal="center"/>
    </xf>
    <xf numFmtId="0" fontId="159" fillId="0" borderId="0">
      <alignment horizontal="center"/>
    </xf>
    <xf numFmtId="0" fontId="159" fillId="0" borderId="0">
      <alignment horizontal="center"/>
    </xf>
    <xf numFmtId="0" fontId="161" fillId="42" borderId="37" applyBorder="0">
      <alignment horizontal="center"/>
    </xf>
    <xf numFmtId="0" fontId="162" fillId="0" borderId="38" applyNumberFormat="0" applyFill="0" applyAlignment="0" applyProtection="0"/>
    <xf numFmtId="0" fontId="162" fillId="0" borderId="38" applyNumberFormat="0" applyFill="0" applyAlignment="0" applyProtection="0"/>
    <xf numFmtId="0" fontId="95" fillId="0" borderId="0"/>
    <xf numFmtId="0" fontId="163" fillId="0" borderId="0" applyNumberFormat="0" applyFill="0" applyBorder="0" applyAlignment="0" applyProtection="0">
      <alignment vertical="top"/>
      <protection locked="0"/>
    </xf>
    <xf numFmtId="170" fontId="164" fillId="0" borderId="0" applyNumberFormat="0" applyAlignment="0">
      <alignment horizontal="left"/>
    </xf>
    <xf numFmtId="0" fontId="164" fillId="0" borderId="0" applyNumberFormat="0" applyAlignment="0">
      <alignment horizontal="left"/>
    </xf>
    <xf numFmtId="10" fontId="14" fillId="39" borderId="8" applyNumberFormat="0" applyBorder="0" applyAlignment="0" applyProtection="0"/>
    <xf numFmtId="221" fontId="165" fillId="0" borderId="0" applyFill="0" applyBorder="0" applyProtection="0">
      <alignment horizontal="right"/>
    </xf>
    <xf numFmtId="0" fontId="166" fillId="26" borderId="18" applyNumberFormat="0" applyAlignment="0" applyProtection="0"/>
    <xf numFmtId="40" fontId="162" fillId="0" borderId="0" applyNumberFormat="0" applyFill="0" applyBorder="0" applyAlignment="0" applyProtection="0"/>
    <xf numFmtId="177" fontId="80" fillId="35" borderId="0"/>
    <xf numFmtId="177" fontId="167" fillId="35" borderId="0"/>
    <xf numFmtId="177" fontId="167" fillId="35" borderId="0"/>
    <xf numFmtId="177" fontId="80" fillId="35" borderId="0"/>
    <xf numFmtId="177" fontId="167" fillId="35" borderId="0"/>
    <xf numFmtId="177" fontId="167" fillId="35" borderId="0"/>
    <xf numFmtId="177" fontId="167" fillId="35" borderId="0"/>
    <xf numFmtId="177" fontId="167" fillId="35" borderId="0"/>
    <xf numFmtId="177" fontId="167" fillId="35" borderId="0"/>
    <xf numFmtId="177" fontId="167" fillId="35" borderId="0"/>
    <xf numFmtId="177" fontId="167" fillId="35" borderId="0"/>
    <xf numFmtId="256" fontId="165" fillId="0" borderId="0" applyFill="0" applyBorder="0" applyProtection="0">
      <alignment horizontal="right"/>
    </xf>
    <xf numFmtId="257" fontId="165" fillId="0" borderId="0" applyFill="0" applyBorder="0" applyProtection="0">
      <alignment horizontal="right"/>
    </xf>
    <xf numFmtId="258" fontId="165" fillId="0" borderId="0" applyFill="0" applyBorder="0" applyProtection="0">
      <alignment horizontal="right"/>
    </xf>
    <xf numFmtId="8" fontId="14" fillId="39" borderId="0" applyFont="0" applyBorder="0" applyAlignment="0" applyProtection="0">
      <protection locked="0"/>
    </xf>
    <xf numFmtId="242" fontId="14" fillId="39" borderId="0" applyFont="0" applyBorder="0" applyAlignment="0" applyProtection="0">
      <protection locked="0"/>
    </xf>
    <xf numFmtId="252" fontId="14" fillId="39" borderId="0" applyFont="0" applyBorder="0" applyAlignment="0">
      <protection locked="0"/>
    </xf>
    <xf numFmtId="259" fontId="165" fillId="0" borderId="0" applyFill="0" applyBorder="0" applyProtection="0">
      <alignment horizontal="right"/>
    </xf>
    <xf numFmtId="260" fontId="165" fillId="0" borderId="0" applyFill="0" applyBorder="0" applyProtection="0"/>
    <xf numFmtId="38" fontId="122" fillId="39" borderId="0">
      <protection locked="0"/>
    </xf>
    <xf numFmtId="254" fontId="14" fillId="39" borderId="0" applyBorder="0"/>
    <xf numFmtId="254" fontId="122" fillId="39" borderId="0">
      <protection locked="0"/>
    </xf>
    <xf numFmtId="261" fontId="165" fillId="0" borderId="0" applyFill="0" applyBorder="0" applyProtection="0">
      <alignment horizontal="right"/>
    </xf>
    <xf numFmtId="10" fontId="14" fillId="39" borderId="0">
      <protection locked="0"/>
    </xf>
    <xf numFmtId="262" fontId="14" fillId="39" borderId="0" applyBorder="0"/>
    <xf numFmtId="262" fontId="122" fillId="39" borderId="0" applyBorder="0" applyAlignment="0">
      <protection locked="0"/>
    </xf>
    <xf numFmtId="254" fontId="168" fillId="39" borderId="0" applyNumberFormat="0" applyBorder="0" applyAlignment="0">
      <protection locked="0"/>
    </xf>
    <xf numFmtId="254" fontId="14" fillId="39" borderId="0" applyNumberFormat="0" applyBorder="0" applyAlignment="0"/>
    <xf numFmtId="263" fontId="165" fillId="0" borderId="0" applyFill="0" applyBorder="0" applyProtection="0">
      <alignment horizontal="right"/>
    </xf>
    <xf numFmtId="263" fontId="5" fillId="0" borderId="0" applyFill="0" applyBorder="0" applyProtection="0">
      <alignment vertical="center"/>
    </xf>
    <xf numFmtId="238" fontId="5" fillId="0" borderId="0" applyFill="0" applyBorder="0" applyProtection="0">
      <alignment vertical="center"/>
    </xf>
    <xf numFmtId="264" fontId="169" fillId="0" borderId="0" applyFont="0" applyFill="0" applyBorder="0" applyAlignment="0">
      <protection locked="0"/>
    </xf>
    <xf numFmtId="265" fontId="5" fillId="0" borderId="0" applyFont="0" applyFill="0" applyBorder="0" applyAlignment="0">
      <protection locked="0"/>
    </xf>
    <xf numFmtId="266" fontId="5" fillId="0" borderId="0" applyFill="0" applyBorder="0" applyProtection="0">
      <alignment vertical="center"/>
    </xf>
    <xf numFmtId="267" fontId="5" fillId="0" borderId="0" applyFill="0" applyBorder="0" applyProtection="0">
      <alignment vertical="center"/>
    </xf>
    <xf numFmtId="268" fontId="5" fillId="0" borderId="5" applyFill="0"/>
    <xf numFmtId="269" fontId="5" fillId="0" borderId="0" applyFont="0" applyFill="0" applyBorder="0" applyProtection="0">
      <alignment horizontal="right"/>
    </xf>
    <xf numFmtId="3" fontId="5" fillId="0" borderId="0" applyFont="0" applyFill="0" applyBorder="0" applyProtection="0">
      <alignment horizontal="right"/>
    </xf>
    <xf numFmtId="38" fontId="170" fillId="45" borderId="0" applyNumberFormat="0" applyBorder="0" applyAlignment="0" applyProtection="0">
      <alignment horizontal="center"/>
    </xf>
    <xf numFmtId="38" fontId="103" fillId="45" borderId="0" applyBorder="0" applyProtection="0">
      <alignment horizontal="center"/>
    </xf>
    <xf numFmtId="177" fontId="5"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71" fillId="0" borderId="0" applyNumberFormat="0" applyFill="0" applyBorder="0" applyAlignment="0" applyProtection="0">
      <alignment horizontal="centerContinuous"/>
    </xf>
    <xf numFmtId="270" fontId="5" fillId="0" borderId="0" applyFont="0" applyFill="0" applyBorder="0" applyAlignment="0" applyProtection="0"/>
    <xf numFmtId="0" fontId="63" fillId="0" borderId="0"/>
    <xf numFmtId="0" fontId="103" fillId="37" borderId="0">
      <alignment horizontal="left"/>
    </xf>
    <xf numFmtId="0" fontId="103" fillId="37" borderId="0">
      <alignment horizontal="left"/>
    </xf>
    <xf numFmtId="0" fontId="39" fillId="10" borderId="0">
      <alignment horizontal="left"/>
    </xf>
    <xf numFmtId="0" fontId="39" fillId="10" borderId="0">
      <alignment horizontal="left"/>
    </xf>
    <xf numFmtId="44" fontId="42" fillId="0" borderId="0" applyFill="0" applyBorder="0" applyAlignment="0"/>
    <xf numFmtId="210" fontId="95" fillId="0" borderId="0" applyFill="0" applyBorder="0" applyAlignment="0"/>
    <xf numFmtId="210" fontId="95" fillId="0" borderId="0" applyFill="0" applyBorder="0" applyAlignment="0"/>
    <xf numFmtId="0" fontId="96" fillId="0" borderId="0" applyFill="0" applyBorder="0" applyAlignment="0"/>
    <xf numFmtId="210" fontId="95" fillId="0" borderId="0" applyFill="0" applyBorder="0" applyAlignment="0"/>
    <xf numFmtId="210" fontId="95" fillId="0" borderId="0" applyFill="0" applyBorder="0" applyAlignment="0"/>
    <xf numFmtId="210" fontId="95" fillId="0" borderId="0" applyFill="0" applyBorder="0" applyAlignment="0"/>
    <xf numFmtId="210" fontId="95" fillId="0" borderId="0" applyFill="0" applyBorder="0" applyAlignment="0"/>
    <xf numFmtId="210" fontId="95" fillId="0" borderId="0" applyFill="0" applyBorder="0" applyAlignment="0"/>
    <xf numFmtId="210" fontId="95" fillId="0" borderId="0" applyFill="0" applyBorder="0" applyAlignment="0"/>
    <xf numFmtId="210" fontId="95" fillId="0" borderId="0" applyFill="0" applyBorder="0" applyAlignment="0"/>
    <xf numFmtId="177" fontId="42" fillId="0" borderId="0" applyFill="0" applyBorder="0" applyAlignment="0"/>
    <xf numFmtId="200" fontId="95" fillId="0" borderId="0" applyFill="0" applyBorder="0" applyAlignment="0"/>
    <xf numFmtId="200" fontId="95" fillId="0" borderId="0" applyFill="0" applyBorder="0" applyAlignment="0"/>
    <xf numFmtId="0" fontId="96"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44" fontId="42" fillId="0" borderId="0" applyFill="0" applyBorder="0" applyAlignment="0"/>
    <xf numFmtId="210" fontId="95" fillId="0" borderId="0" applyFill="0" applyBorder="0" applyAlignment="0"/>
    <xf numFmtId="210" fontId="95" fillId="0" borderId="0" applyFill="0" applyBorder="0" applyAlignment="0"/>
    <xf numFmtId="0" fontId="96" fillId="0" borderId="0" applyFill="0" applyBorder="0" applyAlignment="0"/>
    <xf numFmtId="210" fontId="95" fillId="0" borderId="0" applyFill="0" applyBorder="0" applyAlignment="0"/>
    <xf numFmtId="210" fontId="95" fillId="0" borderId="0" applyFill="0" applyBorder="0" applyAlignment="0"/>
    <xf numFmtId="210" fontId="95" fillId="0" borderId="0" applyFill="0" applyBorder="0" applyAlignment="0"/>
    <xf numFmtId="210" fontId="95" fillId="0" borderId="0" applyFill="0" applyBorder="0" applyAlignment="0"/>
    <xf numFmtId="210" fontId="95" fillId="0" borderId="0" applyFill="0" applyBorder="0" applyAlignment="0"/>
    <xf numFmtId="210" fontId="95" fillId="0" borderId="0" applyFill="0" applyBorder="0" applyAlignment="0"/>
    <xf numFmtId="210" fontId="95" fillId="0" borderId="0" applyFill="0" applyBorder="0" applyAlignment="0"/>
    <xf numFmtId="190" fontId="42" fillId="0" borderId="0" applyFill="0" applyBorder="0" applyAlignment="0"/>
    <xf numFmtId="211" fontId="95" fillId="0" borderId="0" applyFill="0" applyBorder="0" applyAlignment="0"/>
    <xf numFmtId="211" fontId="95" fillId="0" borderId="0" applyFill="0" applyBorder="0" applyAlignment="0"/>
    <xf numFmtId="0" fontId="5" fillId="0" borderId="0" applyFill="0" applyBorder="0" applyAlignment="0"/>
    <xf numFmtId="211" fontId="95" fillId="0" borderId="0" applyFill="0" applyBorder="0" applyAlignment="0"/>
    <xf numFmtId="211" fontId="95" fillId="0" borderId="0" applyFill="0" applyBorder="0" applyAlignment="0"/>
    <xf numFmtId="211" fontId="95" fillId="0" borderId="0" applyFill="0" applyBorder="0" applyAlignment="0"/>
    <xf numFmtId="211" fontId="95" fillId="0" borderId="0" applyFill="0" applyBorder="0" applyAlignment="0"/>
    <xf numFmtId="211" fontId="95" fillId="0" borderId="0" applyFill="0" applyBorder="0" applyAlignment="0"/>
    <xf numFmtId="211" fontId="95" fillId="0" borderId="0" applyFill="0" applyBorder="0" applyAlignment="0"/>
    <xf numFmtId="211" fontId="95" fillId="0" borderId="0" applyFill="0" applyBorder="0" applyAlignment="0"/>
    <xf numFmtId="177" fontId="42" fillId="0" borderId="0" applyFill="0" applyBorder="0" applyAlignment="0"/>
    <xf numFmtId="200" fontId="95" fillId="0" borderId="0" applyFill="0" applyBorder="0" applyAlignment="0"/>
    <xf numFmtId="200" fontId="95" fillId="0" borderId="0" applyFill="0" applyBorder="0" applyAlignment="0"/>
    <xf numFmtId="0" fontId="96"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0" fontId="172" fillId="0" borderId="39" applyNumberFormat="0" applyFill="0" applyAlignment="0" applyProtection="0"/>
    <xf numFmtId="177" fontId="173" fillId="37" borderId="0"/>
    <xf numFmtId="177" fontId="174" fillId="37" borderId="0"/>
    <xf numFmtId="177" fontId="174" fillId="37" borderId="0"/>
    <xf numFmtId="177" fontId="173" fillId="37" borderId="0"/>
    <xf numFmtId="177" fontId="174" fillId="37" borderId="0"/>
    <xf numFmtId="177" fontId="174" fillId="37" borderId="0"/>
    <xf numFmtId="177" fontId="174" fillId="37" borderId="0"/>
    <xf numFmtId="177" fontId="174" fillId="37" borderId="0"/>
    <xf numFmtId="177" fontId="174" fillId="37" borderId="0"/>
    <xf numFmtId="177" fontId="174" fillId="37" borderId="0"/>
    <xf numFmtId="177" fontId="174" fillId="37" borderId="0"/>
    <xf numFmtId="0" fontId="175" fillId="0" borderId="0" applyNumberFormat="0" applyFont="0" applyBorder="0" applyAlignment="0" applyProtection="0"/>
    <xf numFmtId="0" fontId="14" fillId="46" borderId="40" applyBorder="0">
      <alignment horizontal="left"/>
    </xf>
    <xf numFmtId="212" fontId="5" fillId="0" borderId="0" applyFont="0" applyFill="0" applyBorder="0" applyAlignment="0" applyProtection="0"/>
    <xf numFmtId="43" fontId="5" fillId="0" borderId="0" applyFont="0" applyFill="0" applyBorder="0" applyAlignment="0" applyProtection="0"/>
    <xf numFmtId="271" fontId="5" fillId="0" borderId="0" applyFont="0" applyFill="0" applyBorder="0" applyAlignment="0" applyProtection="0"/>
    <xf numFmtId="272" fontId="97" fillId="0" borderId="0" applyFont="0" applyFill="0" applyBorder="0" applyAlignment="0" applyProtection="0"/>
    <xf numFmtId="273" fontId="5" fillId="0" borderId="0" applyFill="0" applyBorder="0" applyProtection="0"/>
    <xf numFmtId="274" fontId="5" fillId="0" borderId="0" applyFill="0" applyBorder="0" applyProtection="0"/>
    <xf numFmtId="0" fontId="176" fillId="0" borderId="25"/>
    <xf numFmtId="42" fontId="5" fillId="0" borderId="0" applyFont="0" applyFill="0" applyBorder="0" applyAlignment="0" applyProtection="0"/>
    <xf numFmtId="44" fontId="5" fillId="0" borderId="0" applyFont="0" applyFill="0" applyBorder="0" applyAlignment="0" applyProtection="0"/>
    <xf numFmtId="275" fontId="5" fillId="0" borderId="0" applyFont="0" applyFill="0" applyBorder="0" applyAlignment="0" applyProtection="0"/>
    <xf numFmtId="276" fontId="97" fillId="0" borderId="0" applyFont="0" applyFill="0" applyBorder="0" applyAlignment="0" applyProtection="0"/>
    <xf numFmtId="17" fontId="5" fillId="43" borderId="41" applyFill="0" applyBorder="0" applyProtection="0">
      <alignment horizontal="center"/>
    </xf>
    <xf numFmtId="277" fontId="14" fillId="42" borderId="0" applyFill="0" applyBorder="0" applyProtection="0">
      <alignment horizontal="center"/>
    </xf>
    <xf numFmtId="0" fontId="177" fillId="0" borderId="0" applyNumberFormat="0">
      <alignment horizontal="left"/>
    </xf>
    <xf numFmtId="278" fontId="31" fillId="0" borderId="0"/>
    <xf numFmtId="266" fontId="5" fillId="0" borderId="0" applyFill="0" applyBorder="0" applyProtection="0">
      <alignment vertical="center"/>
    </xf>
    <xf numFmtId="279" fontId="14" fillId="38" borderId="0" applyFont="0" applyBorder="0" applyAlignment="0" applyProtection="0">
      <alignment horizontal="right"/>
      <protection hidden="1"/>
    </xf>
    <xf numFmtId="0" fontId="178" fillId="8" borderId="0" applyNumberFormat="0" applyBorder="0" applyAlignment="0" applyProtection="0"/>
    <xf numFmtId="0" fontId="31" fillId="0" borderId="8">
      <alignment horizontal="left"/>
    </xf>
    <xf numFmtId="0" fontId="66" fillId="0" borderId="0"/>
    <xf numFmtId="0" fontId="31" fillId="0" borderId="8">
      <alignment horizontal="left"/>
    </xf>
    <xf numFmtId="0" fontId="179" fillId="0" borderId="0" applyNumberFormat="0" applyFill="0" applyBorder="0" applyAlignment="0" applyProtection="0"/>
    <xf numFmtId="37" fontId="110" fillId="0" borderId="0"/>
    <xf numFmtId="37" fontId="110" fillId="0" borderId="0"/>
    <xf numFmtId="37" fontId="110" fillId="0" borderId="0"/>
    <xf numFmtId="37" fontId="110" fillId="0" borderId="0"/>
    <xf numFmtId="37" fontId="110" fillId="0" borderId="0"/>
    <xf numFmtId="37" fontId="110" fillId="0" borderId="0"/>
    <xf numFmtId="37" fontId="110" fillId="0" borderId="0"/>
    <xf numFmtId="37" fontId="110" fillId="0" borderId="0"/>
    <xf numFmtId="280" fontId="180" fillId="0" borderId="0"/>
    <xf numFmtId="281" fontId="66" fillId="0" borderId="0"/>
    <xf numFmtId="38" fontId="14" fillId="0" borderId="0" applyFont="0" applyFill="0" applyBorder="0" applyAlignment="0"/>
    <xf numFmtId="254" fontId="5" fillId="0" borderId="0" applyFont="0" applyFill="0" applyBorder="0" applyAlignment="0"/>
    <xf numFmtId="40" fontId="14" fillId="0" borderId="0" applyFont="0" applyFill="0" applyBorder="0" applyAlignment="0"/>
    <xf numFmtId="282" fontId="14" fillId="0" borderId="0" applyFont="0" applyFill="0" applyBorder="0" applyAlignment="0"/>
    <xf numFmtId="0" fontId="5" fillId="0" borderId="0"/>
    <xf numFmtId="0" fontId="5" fillId="0" borderId="0"/>
    <xf numFmtId="0" fontId="5" fillId="0" borderId="0"/>
    <xf numFmtId="170" fontId="5" fillId="0" borderId="0"/>
    <xf numFmtId="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5" fillId="0" borderId="0"/>
    <xf numFmtId="0" fontId="5"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181"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3" fillId="0" borderId="0"/>
    <xf numFmtId="0" fontId="3" fillId="0" borderId="0"/>
    <xf numFmtId="0" fontId="3" fillId="0" borderId="0"/>
    <xf numFmtId="170" fontId="5" fillId="0" borderId="0"/>
    <xf numFmtId="0" fontId="5" fillId="0" borderId="0"/>
    <xf numFmtId="0" fontId="5" fillId="0" borderId="0"/>
    <xf numFmtId="0" fontId="2" fillId="0" borderId="0"/>
    <xf numFmtId="0" fontId="5" fillId="0" borderId="0"/>
    <xf numFmtId="0" fontId="5" fillId="0" borderId="0"/>
    <xf numFmtId="170" fontId="2" fillId="0" borderId="0"/>
    <xf numFmtId="170" fontId="2" fillId="0" borderId="0"/>
    <xf numFmtId="170" fontId="2" fillId="0" borderId="0"/>
    <xf numFmtId="0" fontId="5" fillId="0" borderId="0"/>
    <xf numFmtId="170" fontId="2" fillId="0" borderId="0"/>
    <xf numFmtId="0" fontId="73" fillId="0" borderId="0"/>
    <xf numFmtId="170" fontId="2" fillId="0" borderId="0"/>
    <xf numFmtId="170" fontId="2" fillId="0" borderId="0"/>
    <xf numFmtId="170" fontId="2" fillId="0" borderId="0"/>
    <xf numFmtId="0" fontId="5" fillId="0" borderId="0"/>
    <xf numFmtId="0" fontId="5" fillId="0" borderId="0"/>
    <xf numFmtId="0" fontId="5" fillId="0" borderId="0"/>
    <xf numFmtId="0" fontId="2" fillId="0" borderId="0"/>
    <xf numFmtId="254" fontId="102" fillId="0" borderId="0" applyNumberFormat="0" applyFill="0" applyBorder="0" applyAlignment="0" applyProtection="0"/>
    <xf numFmtId="38" fontId="89" fillId="0" borderId="0" applyFont="0" applyFill="0" applyBorder="0" applyAlignment="0" applyProtection="0"/>
    <xf numFmtId="38" fontId="89" fillId="0" borderId="0" applyFont="0" applyFill="0" applyBorder="0" applyAlignment="0" applyProtection="0"/>
    <xf numFmtId="38" fontId="89" fillId="0" borderId="0" applyFont="0" applyFill="0" applyBorder="0" applyAlignment="0" applyProtection="0"/>
    <xf numFmtId="38" fontId="89" fillId="0" borderId="0" applyFont="0" applyFill="0" applyBorder="0" applyAlignment="0" applyProtection="0"/>
    <xf numFmtId="38" fontId="89" fillId="0" borderId="0" applyFont="0" applyFill="0" applyBorder="0" applyAlignment="0" applyProtection="0"/>
    <xf numFmtId="38" fontId="89" fillId="0" borderId="0" applyFont="0" applyFill="0" applyBorder="0" applyAlignment="0" applyProtection="0"/>
    <xf numFmtId="38" fontId="89" fillId="0" borderId="0" applyFont="0" applyFill="0" applyBorder="0" applyAlignment="0" applyProtection="0"/>
    <xf numFmtId="38" fontId="89" fillId="0" borderId="0" applyFont="0" applyFill="0" applyBorder="0" applyAlignment="0" applyProtection="0"/>
    <xf numFmtId="38" fontId="89" fillId="0" borderId="0" applyFont="0" applyFill="0" applyBorder="0" applyAlignment="0" applyProtection="0"/>
    <xf numFmtId="38" fontId="89" fillId="0" borderId="0" applyFont="0" applyFill="0" applyBorder="0" applyAlignment="0" applyProtection="0"/>
    <xf numFmtId="38" fontId="89" fillId="0" borderId="0" applyFont="0" applyFill="0" applyBorder="0" applyAlignment="0" applyProtection="0"/>
    <xf numFmtId="38" fontId="89" fillId="0" borderId="0" applyFont="0" applyFill="0" applyBorder="0" applyAlignment="0" applyProtection="0"/>
    <xf numFmtId="38" fontId="89" fillId="0" borderId="0" applyFont="0" applyFill="0" applyBorder="0" applyAlignment="0" applyProtection="0"/>
    <xf numFmtId="38" fontId="89" fillId="0" borderId="0" applyFont="0" applyFill="0" applyBorder="0" applyAlignment="0" applyProtection="0"/>
    <xf numFmtId="38" fontId="89" fillId="0" borderId="0" applyFont="0" applyFill="0" applyBorder="0" applyAlignment="0" applyProtection="0"/>
    <xf numFmtId="38" fontId="89" fillId="0" borderId="0" applyFont="0" applyFill="0" applyBorder="0" applyAlignment="0" applyProtection="0"/>
    <xf numFmtId="38" fontId="89" fillId="0" borderId="0" applyFont="0" applyFill="0" applyBorder="0" applyAlignment="0" applyProtection="0"/>
    <xf numFmtId="38" fontId="89" fillId="0" borderId="0" applyFont="0" applyFill="0" applyBorder="0" applyAlignment="0" applyProtection="0"/>
    <xf numFmtId="38" fontId="89" fillId="0" borderId="0" applyFont="0" applyFill="0" applyBorder="0" applyAlignment="0" applyProtection="0"/>
    <xf numFmtId="38" fontId="89" fillId="0" borderId="0" applyFont="0" applyFill="0" applyBorder="0" applyAlignment="0" applyProtection="0"/>
    <xf numFmtId="38" fontId="89" fillId="0" borderId="0" applyFont="0" applyFill="0" applyBorder="0" applyAlignment="0" applyProtection="0"/>
    <xf numFmtId="283" fontId="14" fillId="0" borderId="0" applyFont="0" applyFill="0" applyBorder="0" applyAlignment="0" applyProtection="0"/>
    <xf numFmtId="284" fontId="5" fillId="0" borderId="0" applyFont="0" applyFill="0" applyBorder="0" applyAlignment="0" applyProtection="0"/>
    <xf numFmtId="285" fontId="46" fillId="0" borderId="0" applyFont="0" applyFill="0" applyBorder="0" applyAlignment="0" applyProtection="0"/>
    <xf numFmtId="284" fontId="5" fillId="0" borderId="0" applyFont="0" applyFill="0" applyBorder="0" applyAlignment="0" applyProtection="0"/>
    <xf numFmtId="284" fontId="5" fillId="0" borderId="0" applyFont="0" applyFill="0" applyBorder="0" applyAlignment="0" applyProtection="0"/>
    <xf numFmtId="284" fontId="5" fillId="0" borderId="0" applyFont="0" applyFill="0" applyBorder="0" applyAlignment="0" applyProtection="0"/>
    <xf numFmtId="284" fontId="5" fillId="0" borderId="0" applyFont="0" applyFill="0" applyBorder="0" applyAlignment="0" applyProtection="0"/>
    <xf numFmtId="284" fontId="5" fillId="0" borderId="0" applyFont="0" applyFill="0" applyBorder="0" applyAlignment="0" applyProtection="0"/>
    <xf numFmtId="284" fontId="5" fillId="0" borderId="0" applyFont="0" applyFill="0" applyBorder="0" applyAlignment="0" applyProtection="0"/>
    <xf numFmtId="284" fontId="5" fillId="0" borderId="0" applyFont="0" applyFill="0" applyBorder="0" applyAlignment="0" applyProtection="0"/>
    <xf numFmtId="284" fontId="5" fillId="0" borderId="0" applyFont="0" applyFill="0" applyBorder="0" applyAlignment="0" applyProtection="0"/>
    <xf numFmtId="284" fontId="5" fillId="0" borderId="0" applyFont="0" applyFill="0" applyBorder="0" applyAlignment="0" applyProtection="0"/>
    <xf numFmtId="284" fontId="5" fillId="0" borderId="0" applyFont="0" applyFill="0" applyBorder="0" applyAlignment="0" applyProtection="0"/>
    <xf numFmtId="284" fontId="5" fillId="0" borderId="0" applyFont="0" applyFill="0" applyBorder="0" applyAlignment="0" applyProtection="0"/>
    <xf numFmtId="284" fontId="5" fillId="0" borderId="0" applyFont="0" applyFill="0" applyBorder="0" applyAlignment="0" applyProtection="0"/>
    <xf numFmtId="284" fontId="5" fillId="0" borderId="0" applyFont="0" applyFill="0" applyBorder="0" applyAlignment="0" applyProtection="0"/>
    <xf numFmtId="284" fontId="5" fillId="0" borderId="0" applyFont="0" applyFill="0" applyBorder="0" applyAlignment="0" applyProtection="0"/>
    <xf numFmtId="284" fontId="5" fillId="0" borderId="0" applyFont="0" applyFill="0" applyBorder="0" applyAlignment="0" applyProtection="0"/>
    <xf numFmtId="257" fontId="5" fillId="0" borderId="0" applyFill="0" applyBorder="0" applyProtection="0">
      <alignment vertical="center"/>
    </xf>
    <xf numFmtId="0" fontId="152" fillId="0" borderId="0"/>
    <xf numFmtId="0" fontId="182" fillId="0" borderId="0" applyNumberFormat="0" applyFill="0" applyBorder="0" applyAlignment="0" applyProtection="0"/>
    <xf numFmtId="0" fontId="183" fillId="0" borderId="0" applyNumberFormat="0" applyFill="0" applyBorder="0" applyAlignment="0" applyProtection="0"/>
    <xf numFmtId="0" fontId="47" fillId="0" borderId="0" applyNumberFormat="0" applyFill="0" applyBorder="0" applyAlignment="0" applyProtection="0"/>
    <xf numFmtId="0" fontId="5" fillId="20" borderId="23" applyNumberFormat="0" applyFont="0" applyAlignment="0" applyProtection="0"/>
    <xf numFmtId="286" fontId="184" fillId="0" borderId="0">
      <alignment horizontal="right"/>
    </xf>
    <xf numFmtId="287" fontId="184" fillId="0" borderId="0">
      <alignment horizontal="right"/>
    </xf>
    <xf numFmtId="3" fontId="31" fillId="0" borderId="9" applyBorder="0"/>
    <xf numFmtId="251" fontId="5" fillId="0" borderId="0" applyFont="0" applyFill="0" applyBorder="0" applyProtection="0">
      <alignment horizontal="left"/>
    </xf>
    <xf numFmtId="251" fontId="5" fillId="0" borderId="0" applyFont="0" applyFill="0" applyBorder="0" applyProtection="0">
      <alignment horizontal="left"/>
    </xf>
    <xf numFmtId="251" fontId="5" fillId="0" borderId="0" applyFont="0" applyFill="0" applyBorder="0" applyProtection="0">
      <alignment horizontal="left"/>
    </xf>
    <xf numFmtId="251" fontId="5" fillId="0" borderId="0" applyFont="0" applyFill="0" applyBorder="0" applyProtection="0">
      <alignment horizontal="left"/>
    </xf>
    <xf numFmtId="251" fontId="5" fillId="0" borderId="0" applyFont="0" applyFill="0" applyBorder="0" applyProtection="0">
      <alignment horizontal="left"/>
    </xf>
    <xf numFmtId="251" fontId="5" fillId="0" borderId="0" applyFont="0" applyFill="0" applyBorder="0" applyProtection="0">
      <alignment horizontal="left"/>
    </xf>
    <xf numFmtId="251" fontId="5" fillId="0" borderId="0" applyFont="0" applyFill="0" applyBorder="0" applyProtection="0">
      <alignment horizontal="left"/>
    </xf>
    <xf numFmtId="251" fontId="5" fillId="0" borderId="0" applyFont="0" applyFill="0" applyBorder="0" applyProtection="0">
      <alignment horizontal="left"/>
    </xf>
    <xf numFmtId="251" fontId="5" fillId="0" borderId="0" applyFont="0" applyFill="0" applyBorder="0" applyProtection="0">
      <alignment horizontal="left"/>
    </xf>
    <xf numFmtId="251" fontId="5" fillId="0" borderId="0" applyFont="0" applyFill="0" applyBorder="0" applyProtection="0">
      <alignment horizontal="left"/>
    </xf>
    <xf numFmtId="251" fontId="5" fillId="0" borderId="0" applyFont="0" applyFill="0" applyBorder="0" applyProtection="0">
      <alignment horizontal="left"/>
    </xf>
    <xf numFmtId="251" fontId="5" fillId="0" borderId="0" applyFont="0" applyFill="0" applyBorder="0" applyProtection="0">
      <alignment horizontal="left"/>
    </xf>
    <xf numFmtId="251" fontId="5" fillId="0" borderId="0" applyFont="0" applyFill="0" applyBorder="0" applyProtection="0">
      <alignment horizontal="left"/>
    </xf>
    <xf numFmtId="251" fontId="5" fillId="0" borderId="0" applyFont="0" applyFill="0" applyBorder="0" applyProtection="0">
      <alignment horizontal="left"/>
    </xf>
    <xf numFmtId="251" fontId="5" fillId="0" borderId="0" applyFont="0" applyFill="0" applyBorder="0" applyProtection="0">
      <alignment horizontal="left"/>
    </xf>
    <xf numFmtId="251" fontId="5" fillId="0" borderId="0" applyFont="0" applyFill="0" applyBorder="0" applyProtection="0">
      <alignment horizontal="left"/>
    </xf>
    <xf numFmtId="251" fontId="5" fillId="0" borderId="0" applyFont="0" applyFill="0" applyBorder="0" applyProtection="0">
      <alignment horizontal="left"/>
    </xf>
    <xf numFmtId="251" fontId="5" fillId="0" borderId="0" applyFont="0" applyFill="0" applyBorder="0" applyProtection="0">
      <alignment horizontal="left"/>
    </xf>
    <xf numFmtId="251" fontId="5" fillId="0" borderId="0" applyFont="0" applyFill="0" applyBorder="0" applyProtection="0">
      <alignment horizontal="left"/>
    </xf>
    <xf numFmtId="251" fontId="5" fillId="0" borderId="0" applyFont="0" applyFill="0" applyBorder="0" applyProtection="0">
      <alignment horizontal="left"/>
    </xf>
    <xf numFmtId="251" fontId="5" fillId="0" borderId="0" applyFont="0" applyFill="0" applyBorder="0" applyProtection="0">
      <alignment horizontal="left"/>
    </xf>
    <xf numFmtId="251" fontId="5" fillId="0" borderId="0" applyFont="0" applyFill="0" applyBorder="0" applyProtection="0">
      <alignment horizontal="left"/>
    </xf>
    <xf numFmtId="251" fontId="5" fillId="0" borderId="0" applyFont="0" applyFill="0" applyBorder="0" applyProtection="0">
      <alignment horizontal="left"/>
    </xf>
    <xf numFmtId="251" fontId="5" fillId="0" borderId="0" applyFont="0" applyFill="0" applyBorder="0" applyProtection="0">
      <alignment horizontal="left"/>
    </xf>
    <xf numFmtId="251" fontId="5" fillId="0" borderId="0" applyFont="0" applyFill="0" applyBorder="0" applyProtection="0">
      <alignment horizontal="left"/>
    </xf>
    <xf numFmtId="251" fontId="5" fillId="0" borderId="0" applyFont="0" applyFill="0" applyBorder="0" applyProtection="0">
      <alignment horizontal="left"/>
    </xf>
    <xf numFmtId="251" fontId="5" fillId="0" borderId="0" applyFont="0" applyFill="0" applyBorder="0" applyProtection="0">
      <alignment horizontal="left"/>
    </xf>
    <xf numFmtId="251" fontId="5" fillId="0" borderId="0" applyFont="0" applyFill="0" applyBorder="0" applyProtection="0">
      <alignment horizontal="left"/>
    </xf>
    <xf numFmtId="251" fontId="5" fillId="0" borderId="0" applyFont="0" applyFill="0" applyBorder="0" applyProtection="0">
      <alignment horizontal="left"/>
    </xf>
    <xf numFmtId="251" fontId="5" fillId="0" borderId="0" applyFont="0" applyFill="0" applyBorder="0" applyProtection="0">
      <alignment horizontal="left"/>
    </xf>
    <xf numFmtId="288" fontId="5" fillId="0" borderId="0" applyFont="0" applyFill="0" applyBorder="0" applyProtection="0">
      <alignment horizontal="center"/>
    </xf>
    <xf numFmtId="288" fontId="5" fillId="0" borderId="0" applyFont="0" applyFill="0" applyBorder="0" applyProtection="0">
      <alignment horizontal="center"/>
    </xf>
    <xf numFmtId="288" fontId="5" fillId="0" borderId="0" applyFont="0" applyFill="0" applyBorder="0" applyProtection="0">
      <alignment horizontal="center"/>
    </xf>
    <xf numFmtId="288" fontId="5" fillId="0" borderId="0" applyFont="0" applyFill="0" applyBorder="0" applyProtection="0">
      <alignment horizontal="center"/>
    </xf>
    <xf numFmtId="289" fontId="5" fillId="0" borderId="0" applyFont="0" applyFill="0" applyBorder="0" applyProtection="0">
      <alignment horizontal="center"/>
    </xf>
    <xf numFmtId="289" fontId="5" fillId="0" borderId="0" applyFont="0" applyFill="0" applyBorder="0" applyProtection="0">
      <alignment horizontal="center"/>
    </xf>
    <xf numFmtId="289" fontId="5" fillId="0" borderId="0" applyFont="0" applyFill="0" applyBorder="0" applyProtection="0">
      <alignment horizontal="center"/>
    </xf>
    <xf numFmtId="289" fontId="5" fillId="0" borderId="0" applyFont="0" applyFill="0" applyBorder="0" applyProtection="0">
      <alignment horizontal="center"/>
    </xf>
    <xf numFmtId="40" fontId="185" fillId="0" borderId="0">
      <alignment horizontal="right"/>
    </xf>
    <xf numFmtId="251" fontId="5" fillId="0" borderId="0" applyFont="0" applyFill="0" applyBorder="0" applyAlignment="0" applyProtection="0"/>
    <xf numFmtId="251" fontId="5" fillId="0" borderId="0" applyFont="0" applyFill="0" applyBorder="0" applyAlignment="0" applyProtection="0"/>
    <xf numFmtId="251" fontId="5" fillId="0" borderId="0" applyFont="0" applyFill="0" applyBorder="0" applyAlignment="0" applyProtection="0"/>
    <xf numFmtId="251" fontId="5" fillId="0" borderId="0" applyFont="0" applyFill="0" applyBorder="0" applyAlignment="0" applyProtection="0"/>
    <xf numFmtId="251" fontId="5" fillId="0" borderId="0" applyFont="0" applyFill="0" applyBorder="0" applyAlignment="0" applyProtection="0"/>
    <xf numFmtId="251" fontId="5" fillId="0" borderId="0" applyFont="0" applyFill="0" applyBorder="0" applyAlignment="0" applyProtection="0"/>
    <xf numFmtId="251" fontId="5" fillId="0" borderId="0" applyFont="0" applyFill="0" applyBorder="0" applyAlignment="0" applyProtection="0"/>
    <xf numFmtId="251" fontId="5" fillId="0" borderId="0" applyFont="0" applyFill="0" applyBorder="0" applyAlignment="0" applyProtection="0"/>
    <xf numFmtId="5" fontId="67" fillId="0" borderId="0" applyNumberFormat="0" applyFill="0" applyBorder="0" applyAlignment="0" applyProtection="0"/>
    <xf numFmtId="0" fontId="102" fillId="0" borderId="0" applyNumberFormat="0" applyFill="0" applyBorder="0" applyAlignment="0" applyProtection="0"/>
    <xf numFmtId="171" fontId="14" fillId="0" borderId="0" applyNumberFormat="0" applyFill="0" applyBorder="0" applyAlignment="0" applyProtection="0"/>
    <xf numFmtId="40" fontId="186" fillId="0" borderId="0" applyFont="0" applyFill="0" applyBorder="0" applyAlignment="0" applyProtection="0"/>
    <xf numFmtId="38" fontId="186" fillId="0" borderId="0" applyFont="0" applyFill="0" applyBorder="0" applyAlignment="0" applyProtection="0"/>
    <xf numFmtId="170" fontId="187" fillId="0" borderId="0" applyNumberFormat="0" applyFill="0" applyBorder="0" applyAlignment="0" applyProtection="0"/>
    <xf numFmtId="170" fontId="187" fillId="0" borderId="0" applyNumberFormat="0" applyFill="0" applyBorder="0" applyAlignment="0" applyProtection="0"/>
    <xf numFmtId="0" fontId="188" fillId="21" borderId="19" applyNumberFormat="0" applyAlignment="0" applyProtection="0"/>
    <xf numFmtId="40" fontId="189" fillId="2" borderId="0">
      <alignment horizontal="right"/>
    </xf>
    <xf numFmtId="0" fontId="190" fillId="2" borderId="0">
      <alignment horizontal="right"/>
    </xf>
    <xf numFmtId="0" fontId="191" fillId="38" borderId="0">
      <alignment horizontal="right"/>
    </xf>
    <xf numFmtId="0" fontId="192" fillId="2" borderId="7"/>
    <xf numFmtId="0" fontId="103" fillId="47" borderId="7"/>
    <xf numFmtId="0" fontId="192" fillId="0" borderId="0" applyBorder="0">
      <alignment horizontal="centerContinuous"/>
    </xf>
    <xf numFmtId="0" fontId="53" fillId="0" borderId="0" applyBorder="0">
      <alignment horizontal="centerContinuous"/>
    </xf>
    <xf numFmtId="0" fontId="193" fillId="0" borderId="0" applyBorder="0">
      <alignment horizontal="centerContinuous"/>
    </xf>
    <xf numFmtId="0" fontId="194" fillId="0" borderId="0" applyBorder="0">
      <alignment horizontal="centerContinuous"/>
    </xf>
    <xf numFmtId="0" fontId="195" fillId="38" borderId="28" applyNumberFormat="0" applyFont="0" applyBorder="0" applyAlignment="0">
      <alignment horizontal="center"/>
      <protection locked="0"/>
    </xf>
    <xf numFmtId="1" fontId="196" fillId="0" borderId="0" applyProtection="0">
      <alignment horizontal="right" vertical="center"/>
    </xf>
    <xf numFmtId="0" fontId="197" fillId="0" borderId="0" applyNumberFormat="0" applyFill="0" applyBorder="0" applyAlignment="0" applyProtection="0"/>
    <xf numFmtId="0" fontId="198" fillId="37" borderId="0" applyNumberFormat="0">
      <alignment vertical="center"/>
    </xf>
    <xf numFmtId="0" fontId="5" fillId="48" borderId="40" applyNumberFormat="0" applyFont="0" applyBorder="0" applyAlignment="0">
      <alignment horizontal="centerContinuous"/>
      <protection locked="0"/>
    </xf>
    <xf numFmtId="0" fontId="102" fillId="49" borderId="0" applyNumberFormat="0" applyFont="0" applyBorder="0" applyAlignment="0">
      <alignment horizontal="centerContinuous"/>
    </xf>
    <xf numFmtId="14" fontId="84" fillId="0" borderId="0">
      <alignment horizontal="center" wrapText="1"/>
      <protection locked="0"/>
    </xf>
    <xf numFmtId="14" fontId="84" fillId="0" borderId="0">
      <alignment horizontal="center" wrapText="1"/>
      <protection locked="0"/>
    </xf>
    <xf numFmtId="14" fontId="84" fillId="0" borderId="0">
      <alignment horizontal="center" wrapText="1"/>
      <protection locked="0"/>
    </xf>
    <xf numFmtId="14" fontId="84" fillId="0" borderId="0">
      <alignment horizontal="center" wrapText="1"/>
      <protection locked="0"/>
    </xf>
    <xf numFmtId="14" fontId="84" fillId="0" borderId="0">
      <alignment horizontal="center" wrapText="1"/>
      <protection locked="0"/>
    </xf>
    <xf numFmtId="14" fontId="84" fillId="0" borderId="0">
      <alignment horizontal="center" wrapText="1"/>
      <protection locked="0"/>
    </xf>
    <xf numFmtId="14" fontId="84" fillId="0" borderId="0">
      <alignment horizontal="center" wrapText="1"/>
      <protection locked="0"/>
    </xf>
    <xf numFmtId="14" fontId="84" fillId="0" borderId="0">
      <alignment horizontal="center" wrapText="1"/>
      <protection locked="0"/>
    </xf>
    <xf numFmtId="0" fontId="42" fillId="0" borderId="0"/>
    <xf numFmtId="290" fontId="5" fillId="0" borderId="0" applyFont="0" applyFill="0" applyBorder="0" applyAlignment="0" applyProtection="0"/>
    <xf numFmtId="9" fontId="5" fillId="0" borderId="0" applyFill="0" applyBorder="0" applyProtection="0"/>
    <xf numFmtId="291" fontId="5" fillId="0" borderId="0" applyFont="0" applyFill="0" applyBorder="0" applyAlignment="0" applyProtection="0"/>
    <xf numFmtId="291" fontId="5" fillId="0" borderId="0" applyFont="0" applyFill="0" applyBorder="0" applyAlignment="0" applyProtection="0"/>
    <xf numFmtId="292" fontId="14" fillId="43" borderId="0" applyFill="0" applyBorder="0" applyProtection="0">
      <alignment horizontal="right"/>
    </xf>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166" fontId="5" fillId="0" borderId="0" applyFill="0" applyBorder="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4" fontId="5" fillId="0" borderId="0"/>
    <xf numFmtId="294" fontId="5" fillId="0" borderId="0"/>
    <xf numFmtId="294" fontId="5" fillId="0" borderId="0"/>
    <xf numFmtId="294" fontId="5" fillId="0" borderId="0"/>
    <xf numFmtId="295" fontId="5" fillId="0" borderId="0" applyFont="0" applyFill="0" applyBorder="0" applyAlignment="0" applyProtection="0"/>
    <xf numFmtId="296" fontId="5" fillId="0" borderId="0" applyFill="0" applyBorder="0" applyProtection="0"/>
    <xf numFmtId="295" fontId="5" fillId="0" borderId="0" applyFont="0" applyFill="0" applyBorder="0" applyAlignment="0" applyProtection="0"/>
    <xf numFmtId="295" fontId="5" fillId="0" borderId="0" applyFont="0" applyFill="0" applyBorder="0" applyAlignment="0" applyProtection="0"/>
    <xf numFmtId="208" fontId="97" fillId="0" borderId="0" applyFont="0" applyFill="0" applyBorder="0" applyAlignment="0" applyProtection="0"/>
    <xf numFmtId="209" fontId="95" fillId="0" borderId="0" applyFont="0" applyFill="0" applyBorder="0" applyAlignment="0" applyProtection="0"/>
    <xf numFmtId="209" fontId="95" fillId="0" borderId="0" applyFont="0" applyFill="0" applyBorder="0" applyAlignment="0" applyProtection="0"/>
    <xf numFmtId="0" fontId="5" fillId="0" borderId="0" applyFont="0" applyFill="0" applyBorder="0" applyAlignment="0" applyProtection="0"/>
    <xf numFmtId="209" fontId="95" fillId="0" borderId="0" applyFont="0" applyFill="0" applyBorder="0" applyAlignment="0" applyProtection="0"/>
    <xf numFmtId="209" fontId="95" fillId="0" borderId="0" applyFont="0" applyFill="0" applyBorder="0" applyAlignment="0" applyProtection="0"/>
    <xf numFmtId="209" fontId="95" fillId="0" borderId="0" applyFont="0" applyFill="0" applyBorder="0" applyAlignment="0" applyProtection="0"/>
    <xf numFmtId="209" fontId="95" fillId="0" borderId="0" applyFont="0" applyFill="0" applyBorder="0" applyAlignment="0" applyProtection="0"/>
    <xf numFmtId="209" fontId="95" fillId="0" borderId="0" applyFont="0" applyFill="0" applyBorder="0" applyAlignment="0" applyProtection="0"/>
    <xf numFmtId="209" fontId="95" fillId="0" borderId="0" applyFont="0" applyFill="0" applyBorder="0" applyAlignment="0" applyProtection="0"/>
    <xf numFmtId="209" fontId="95" fillId="0" borderId="0" applyFont="0" applyFill="0" applyBorder="0" applyAlignment="0" applyProtection="0"/>
    <xf numFmtId="297" fontId="199" fillId="0" borderId="0" applyFill="0" applyBorder="0">
      <alignment horizontal="right"/>
    </xf>
    <xf numFmtId="298" fontId="5" fillId="0" borderId="0" applyFont="0" applyFill="0" applyBorder="0" applyAlignment="0" applyProtection="0"/>
    <xf numFmtId="299" fontId="5" fillId="0" borderId="0" applyFont="0" applyFill="0" applyBorder="0" applyAlignment="0" applyProtection="0"/>
    <xf numFmtId="300" fontId="95" fillId="0" borderId="0" applyFont="0" applyFill="0" applyBorder="0" applyAlignment="0" applyProtection="0"/>
    <xf numFmtId="300" fontId="95" fillId="0" borderId="0" applyFont="0" applyFill="0" applyBorder="0" applyAlignment="0" applyProtection="0"/>
    <xf numFmtId="301" fontId="5" fillId="0" borderId="0" applyFont="0" applyFill="0" applyBorder="0" applyAlignment="0" applyProtection="0"/>
    <xf numFmtId="300" fontId="95" fillId="0" borderId="0" applyFont="0" applyFill="0" applyBorder="0" applyAlignment="0" applyProtection="0"/>
    <xf numFmtId="300" fontId="95" fillId="0" borderId="0" applyFont="0" applyFill="0" applyBorder="0" applyAlignment="0" applyProtection="0"/>
    <xf numFmtId="300" fontId="95" fillId="0" borderId="0" applyFont="0" applyFill="0" applyBorder="0" applyAlignment="0" applyProtection="0"/>
    <xf numFmtId="300" fontId="95" fillId="0" borderId="0" applyFont="0" applyFill="0" applyBorder="0" applyAlignment="0" applyProtection="0"/>
    <xf numFmtId="300" fontId="95" fillId="0" borderId="0" applyFont="0" applyFill="0" applyBorder="0" applyAlignment="0" applyProtection="0"/>
    <xf numFmtId="300" fontId="95" fillId="0" borderId="0" applyFont="0" applyFill="0" applyBorder="0" applyAlignment="0" applyProtection="0"/>
    <xf numFmtId="300" fontId="95" fillId="0" borderId="0" applyFont="0" applyFill="0" applyBorder="0" applyAlignment="0" applyProtection="0"/>
    <xf numFmtId="166" fontId="200"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302" fontId="5" fillId="0" borderId="0" applyFont="0" applyFill="0" applyBorder="0" applyAlignment="0" applyProtection="0"/>
    <xf numFmtId="303" fontId="46"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1" fillId="0" borderId="0" applyFont="0" applyFill="0" applyBorder="0" applyAlignment="0" applyProtection="0"/>
    <xf numFmtId="9" fontId="5" fillId="0" borderId="0" applyFont="0" applyFill="0" applyBorder="0" applyAlignment="0" applyProtection="0"/>
    <xf numFmtId="9" fontId="7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267" fontId="5" fillId="0" borderId="0" applyFill="0" applyBorder="0" applyProtection="0">
      <alignment vertical="center"/>
    </xf>
    <xf numFmtId="5" fontId="67" fillId="0" borderId="0"/>
    <xf numFmtId="304" fontId="14" fillId="0" borderId="0" applyFont="0" applyFill="0" applyBorder="0" applyAlignment="0" applyProtection="0"/>
    <xf numFmtId="0" fontId="201" fillId="10" borderId="18" applyNumberFormat="0" applyAlignment="0" applyProtection="0">
      <alignment vertical="center"/>
    </xf>
    <xf numFmtId="44" fontId="42" fillId="0" borderId="0" applyFill="0" applyBorder="0" applyAlignment="0"/>
    <xf numFmtId="210" fontId="95" fillId="0" borderId="0" applyFill="0" applyBorder="0" applyAlignment="0"/>
    <xf numFmtId="210" fontId="95" fillId="0" borderId="0" applyFill="0" applyBorder="0" applyAlignment="0"/>
    <xf numFmtId="0" fontId="96" fillId="0" borderId="0" applyFill="0" applyBorder="0" applyAlignment="0"/>
    <xf numFmtId="210" fontId="95" fillId="0" borderId="0" applyFill="0" applyBorder="0" applyAlignment="0"/>
    <xf numFmtId="210" fontId="95" fillId="0" borderId="0" applyFill="0" applyBorder="0" applyAlignment="0"/>
    <xf numFmtId="210" fontId="95" fillId="0" borderId="0" applyFill="0" applyBorder="0" applyAlignment="0"/>
    <xf numFmtId="210" fontId="95" fillId="0" borderId="0" applyFill="0" applyBorder="0" applyAlignment="0"/>
    <xf numFmtId="210" fontId="95" fillId="0" borderId="0" applyFill="0" applyBorder="0" applyAlignment="0"/>
    <xf numFmtId="210" fontId="95" fillId="0" borderId="0" applyFill="0" applyBorder="0" applyAlignment="0"/>
    <xf numFmtId="210" fontId="95" fillId="0" borderId="0" applyFill="0" applyBorder="0" applyAlignment="0"/>
    <xf numFmtId="177" fontId="42" fillId="0" borderId="0" applyFill="0" applyBorder="0" applyAlignment="0"/>
    <xf numFmtId="200" fontId="95" fillId="0" borderId="0" applyFill="0" applyBorder="0" applyAlignment="0"/>
    <xf numFmtId="200" fontId="95" fillId="0" borderId="0" applyFill="0" applyBorder="0" applyAlignment="0"/>
    <xf numFmtId="0" fontId="96"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44" fontId="42" fillId="0" borderId="0" applyFill="0" applyBorder="0" applyAlignment="0"/>
    <xf numFmtId="210" fontId="95" fillId="0" borderId="0" applyFill="0" applyBorder="0" applyAlignment="0"/>
    <xf numFmtId="210" fontId="95" fillId="0" borderId="0" applyFill="0" applyBorder="0" applyAlignment="0"/>
    <xf numFmtId="0" fontId="96" fillId="0" borderId="0" applyFill="0" applyBorder="0" applyAlignment="0"/>
    <xf numFmtId="210" fontId="95" fillId="0" borderId="0" applyFill="0" applyBorder="0" applyAlignment="0"/>
    <xf numFmtId="210" fontId="95" fillId="0" borderId="0" applyFill="0" applyBorder="0" applyAlignment="0"/>
    <xf numFmtId="210" fontId="95" fillId="0" borderId="0" applyFill="0" applyBorder="0" applyAlignment="0"/>
    <xf numFmtId="210" fontId="95" fillId="0" borderId="0" applyFill="0" applyBorder="0" applyAlignment="0"/>
    <xf numFmtId="210" fontId="95" fillId="0" borderId="0" applyFill="0" applyBorder="0" applyAlignment="0"/>
    <xf numFmtId="210" fontId="95" fillId="0" borderId="0" applyFill="0" applyBorder="0" applyAlignment="0"/>
    <xf numFmtId="210" fontId="95" fillId="0" borderId="0" applyFill="0" applyBorder="0" applyAlignment="0"/>
    <xf numFmtId="190" fontId="42" fillId="0" borderId="0" applyFill="0" applyBorder="0" applyAlignment="0"/>
    <xf numFmtId="211" fontId="95" fillId="0" borderId="0" applyFill="0" applyBorder="0" applyAlignment="0"/>
    <xf numFmtId="211" fontId="95" fillId="0" borderId="0" applyFill="0" applyBorder="0" applyAlignment="0"/>
    <xf numFmtId="0" fontId="5" fillId="0" borderId="0" applyFill="0" applyBorder="0" applyAlignment="0"/>
    <xf numFmtId="211" fontId="95" fillId="0" borderId="0" applyFill="0" applyBorder="0" applyAlignment="0"/>
    <xf numFmtId="211" fontId="95" fillId="0" borderId="0" applyFill="0" applyBorder="0" applyAlignment="0"/>
    <xf numFmtId="211" fontId="95" fillId="0" borderId="0" applyFill="0" applyBorder="0" applyAlignment="0"/>
    <xf numFmtId="211" fontId="95" fillId="0" borderId="0" applyFill="0" applyBorder="0" applyAlignment="0"/>
    <xf numFmtId="211" fontId="95" fillId="0" borderId="0" applyFill="0" applyBorder="0" applyAlignment="0"/>
    <xf numFmtId="211" fontId="95" fillId="0" borderId="0" applyFill="0" applyBorder="0" applyAlignment="0"/>
    <xf numFmtId="211" fontId="95" fillId="0" borderId="0" applyFill="0" applyBorder="0" applyAlignment="0"/>
    <xf numFmtId="177" fontId="42" fillId="0" borderId="0" applyFill="0" applyBorder="0" applyAlignment="0"/>
    <xf numFmtId="200" fontId="95" fillId="0" borderId="0" applyFill="0" applyBorder="0" applyAlignment="0"/>
    <xf numFmtId="200" fontId="95" fillId="0" borderId="0" applyFill="0" applyBorder="0" applyAlignment="0"/>
    <xf numFmtId="0" fontId="96"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200" fontId="95" fillId="0" borderId="0" applyFill="0" applyBorder="0" applyAlignment="0"/>
    <xf numFmtId="5" fontId="42" fillId="0" borderId="0">
      <alignment horizontal="right"/>
    </xf>
    <xf numFmtId="5" fontId="42" fillId="0" borderId="0">
      <alignment horizontal="right"/>
    </xf>
    <xf numFmtId="305" fontId="5" fillId="0" borderId="0"/>
    <xf numFmtId="201" fontId="202" fillId="0" borderId="0"/>
    <xf numFmtId="201" fontId="202" fillId="0" borderId="0"/>
    <xf numFmtId="201" fontId="203" fillId="0" borderId="0"/>
    <xf numFmtId="201" fontId="202" fillId="0" borderId="0"/>
    <xf numFmtId="201" fontId="202" fillId="0" borderId="0"/>
    <xf numFmtId="201" fontId="202" fillId="0" borderId="0"/>
    <xf numFmtId="201" fontId="202" fillId="0" borderId="0"/>
    <xf numFmtId="201" fontId="202" fillId="0" borderId="0"/>
    <xf numFmtId="201" fontId="202" fillId="0" borderId="0"/>
    <xf numFmtId="201" fontId="202" fillId="0" borderId="0"/>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0" fontId="90" fillId="0" borderId="25">
      <alignment horizontal="center"/>
    </xf>
    <xf numFmtId="0" fontId="90" fillId="0" borderId="25">
      <alignment horizontal="center"/>
    </xf>
    <xf numFmtId="0" fontId="90" fillId="0" borderId="25">
      <alignment horizontal="center"/>
    </xf>
    <xf numFmtId="0" fontId="90" fillId="0" borderId="25">
      <alignment horizontal="center"/>
    </xf>
    <xf numFmtId="0" fontId="90" fillId="0" borderId="25">
      <alignment horizontal="center"/>
    </xf>
    <xf numFmtId="0" fontId="90" fillId="0" borderId="25">
      <alignment horizontal="center"/>
    </xf>
    <xf numFmtId="0" fontId="90" fillId="0" borderId="25">
      <alignment horizontal="center"/>
    </xf>
    <xf numFmtId="0" fontId="90" fillId="0" borderId="25">
      <alignment horizontal="center"/>
    </xf>
    <xf numFmtId="0" fontId="90" fillId="0" borderId="25">
      <alignment horizontal="center"/>
    </xf>
    <xf numFmtId="0" fontId="90" fillId="0" borderId="25">
      <alignment horizontal="center"/>
    </xf>
    <xf numFmtId="0" fontId="90" fillId="0" borderId="25">
      <alignment horizontal="center"/>
    </xf>
    <xf numFmtId="0" fontId="90" fillId="0" borderId="25">
      <alignment horizontal="center"/>
    </xf>
    <xf numFmtId="0" fontId="90" fillId="0" borderId="25">
      <alignment horizontal="center"/>
    </xf>
    <xf numFmtId="0" fontId="90" fillId="0" borderId="25">
      <alignment horizontal="center"/>
    </xf>
    <xf numFmtId="0" fontId="90" fillId="0" borderId="25">
      <alignment horizontal="center"/>
    </xf>
    <xf numFmtId="0" fontId="90" fillId="0" borderId="25">
      <alignment horizontal="center"/>
    </xf>
    <xf numFmtId="0" fontId="90" fillId="0" borderId="25">
      <alignment horizontal="center"/>
    </xf>
    <xf numFmtId="0" fontId="90" fillId="0" borderId="25">
      <alignment horizontal="center"/>
    </xf>
    <xf numFmtId="0" fontId="90" fillId="0" borderId="25">
      <alignment horizontal="center"/>
    </xf>
    <xf numFmtId="0" fontId="90" fillId="0" borderId="25">
      <alignment horizontal="center"/>
    </xf>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0" fontId="63" fillId="50" borderId="0" applyNumberFormat="0" applyFont="0" applyBorder="0" applyAlignment="0" applyProtection="0"/>
    <xf numFmtId="0" fontId="63" fillId="50" borderId="0" applyNumberFormat="0" applyFont="0" applyBorder="0" applyAlignment="0" applyProtection="0"/>
    <xf numFmtId="0" fontId="63" fillId="50" borderId="0" applyNumberFormat="0" applyFont="0" applyBorder="0" applyAlignment="0" applyProtection="0"/>
    <xf numFmtId="0" fontId="63" fillId="50" borderId="0" applyNumberFormat="0" applyFont="0" applyBorder="0" applyAlignment="0" applyProtection="0"/>
    <xf numFmtId="0" fontId="63" fillId="50" borderId="0" applyNumberFormat="0" applyFont="0" applyBorder="0" applyAlignment="0" applyProtection="0"/>
    <xf numFmtId="0" fontId="63" fillId="50" borderId="0" applyNumberFormat="0" applyFont="0" applyBorder="0" applyAlignment="0" applyProtection="0"/>
    <xf numFmtId="0" fontId="63" fillId="50" borderId="0" applyNumberFormat="0" applyFont="0" applyBorder="0" applyAlignment="0" applyProtection="0"/>
    <xf numFmtId="0" fontId="63" fillId="50" borderId="0" applyNumberFormat="0" applyFont="0" applyBorder="0" applyAlignment="0" applyProtection="0"/>
    <xf numFmtId="0" fontId="63" fillId="50" borderId="0" applyNumberFormat="0" applyFont="0" applyBorder="0" applyAlignment="0" applyProtection="0"/>
    <xf numFmtId="0" fontId="63" fillId="50" borderId="0" applyNumberFormat="0" applyFont="0" applyBorder="0" applyAlignment="0" applyProtection="0"/>
    <xf numFmtId="0" fontId="63" fillId="50" borderId="0" applyNumberFormat="0" applyFont="0" applyBorder="0" applyAlignment="0" applyProtection="0"/>
    <xf numFmtId="0" fontId="63" fillId="50" borderId="0" applyNumberFormat="0" applyFont="0" applyBorder="0" applyAlignment="0" applyProtection="0"/>
    <xf numFmtId="0" fontId="63" fillId="50" borderId="0" applyNumberFormat="0" applyFont="0" applyBorder="0" applyAlignment="0" applyProtection="0"/>
    <xf numFmtId="0" fontId="63" fillId="50" borderId="0" applyNumberFormat="0" applyFont="0" applyBorder="0" applyAlignment="0" applyProtection="0"/>
    <xf numFmtId="0" fontId="63" fillId="50" borderId="0" applyNumberFormat="0" applyFont="0" applyBorder="0" applyAlignment="0" applyProtection="0"/>
    <xf numFmtId="0" fontId="63" fillId="50" borderId="0" applyNumberFormat="0" applyFont="0" applyBorder="0" applyAlignment="0" applyProtection="0"/>
    <xf numFmtId="0" fontId="63" fillId="50" borderId="0" applyNumberFormat="0" applyFont="0" applyBorder="0" applyAlignment="0" applyProtection="0"/>
    <xf numFmtId="177" fontId="66" fillId="0" borderId="0">
      <alignment vertical="top"/>
    </xf>
    <xf numFmtId="177" fontId="66" fillId="0" borderId="0">
      <alignment vertical="top"/>
    </xf>
    <xf numFmtId="177" fontId="66" fillId="0" borderId="0">
      <alignment vertical="top"/>
    </xf>
    <xf numFmtId="177" fontId="66" fillId="0" borderId="0">
      <alignment vertical="top"/>
    </xf>
    <xf numFmtId="177" fontId="66" fillId="0" borderId="0">
      <alignment vertical="top"/>
    </xf>
    <xf numFmtId="177" fontId="66" fillId="0" borderId="0">
      <alignment vertical="top"/>
    </xf>
    <xf numFmtId="177" fontId="66" fillId="0" borderId="0">
      <alignment vertical="top"/>
    </xf>
    <xf numFmtId="177" fontId="66" fillId="0" borderId="0">
      <alignment vertical="top"/>
    </xf>
    <xf numFmtId="177" fontId="66" fillId="0" borderId="0">
      <alignment vertical="top"/>
    </xf>
    <xf numFmtId="177" fontId="66" fillId="0" borderId="0">
      <alignment vertical="top"/>
    </xf>
    <xf numFmtId="177" fontId="66" fillId="0" borderId="0">
      <alignment vertical="top"/>
    </xf>
    <xf numFmtId="177" fontId="66" fillId="0" borderId="0">
      <alignment vertical="top"/>
    </xf>
    <xf numFmtId="177" fontId="66" fillId="0" borderId="0">
      <alignment vertical="top"/>
    </xf>
    <xf numFmtId="177" fontId="66" fillId="0" borderId="0">
      <alignment vertical="top"/>
    </xf>
    <xf numFmtId="177" fontId="66" fillId="0" borderId="0">
      <alignment vertical="top"/>
    </xf>
    <xf numFmtId="177" fontId="66" fillId="0" borderId="0">
      <alignment vertical="top"/>
    </xf>
    <xf numFmtId="177" fontId="66" fillId="0" borderId="0">
      <alignment vertical="top"/>
    </xf>
    <xf numFmtId="177" fontId="66" fillId="0" borderId="0">
      <alignment vertical="top"/>
    </xf>
    <xf numFmtId="177" fontId="66" fillId="0" borderId="0">
      <alignment vertical="top"/>
    </xf>
    <xf numFmtId="177" fontId="66" fillId="0" borderId="0">
      <alignment vertical="top"/>
    </xf>
    <xf numFmtId="177" fontId="66" fillId="0" borderId="0">
      <alignment vertical="top"/>
    </xf>
    <xf numFmtId="177" fontId="66" fillId="0" borderId="0">
      <alignment vertical="top"/>
    </xf>
    <xf numFmtId="177" fontId="66" fillId="0" borderId="0">
      <alignment vertical="top"/>
    </xf>
    <xf numFmtId="177" fontId="66" fillId="0" borderId="0">
      <alignment vertical="top"/>
    </xf>
    <xf numFmtId="177" fontId="66" fillId="0" borderId="0">
      <alignment vertical="top"/>
    </xf>
    <xf numFmtId="177" fontId="66" fillId="0" borderId="0">
      <alignment vertical="top"/>
    </xf>
    <xf numFmtId="177" fontId="66" fillId="0" borderId="0">
      <alignment vertical="top"/>
    </xf>
    <xf numFmtId="177" fontId="66" fillId="0" borderId="0">
      <alignment vertical="top"/>
    </xf>
    <xf numFmtId="177" fontId="66" fillId="0" borderId="0">
      <alignment vertical="top"/>
    </xf>
    <xf numFmtId="306" fontId="14" fillId="43" borderId="28" applyFill="0" applyBorder="0" applyProtection="0">
      <alignment horizontal="left"/>
    </xf>
    <xf numFmtId="254" fontId="204" fillId="0" borderId="0" applyNumberFormat="0" applyFill="0" applyBorder="0" applyAlignment="0" applyProtection="0">
      <alignment horizontal="left"/>
    </xf>
    <xf numFmtId="49" fontId="31" fillId="0" borderId="0">
      <alignment horizontal="right"/>
    </xf>
    <xf numFmtId="0" fontId="205" fillId="51" borderId="0" applyNumberFormat="0" applyFont="0" applyBorder="0" applyAlignment="0">
      <alignment horizontal="center"/>
    </xf>
    <xf numFmtId="0" fontId="205" fillId="51" borderId="0" applyNumberFormat="0" applyFont="0" applyBorder="0" applyAlignment="0">
      <alignment horizontal="center"/>
    </xf>
    <xf numFmtId="0" fontId="205" fillId="51" borderId="0" applyNumberFormat="0" applyFont="0" applyBorder="0" applyAlignment="0">
      <alignment horizontal="center"/>
    </xf>
    <xf numFmtId="0" fontId="205" fillId="51" borderId="0" applyNumberFormat="0" applyFont="0" applyBorder="0" applyAlignment="0">
      <alignment horizontal="center"/>
    </xf>
    <xf numFmtId="0" fontId="205" fillId="51" borderId="0" applyNumberFormat="0" applyFont="0" applyBorder="0" applyAlignment="0">
      <alignment horizontal="center"/>
    </xf>
    <xf numFmtId="0" fontId="205" fillId="51" borderId="0" applyNumberFormat="0" applyFont="0" applyBorder="0" applyAlignment="0">
      <alignment horizontal="center"/>
    </xf>
    <xf numFmtId="0" fontId="205" fillId="51" borderId="0" applyNumberFormat="0" applyFont="0" applyBorder="0" applyAlignment="0">
      <alignment horizontal="center"/>
    </xf>
    <xf numFmtId="0" fontId="205" fillId="51" borderId="0" applyNumberFormat="0" applyFont="0" applyBorder="0" applyAlignment="0">
      <alignment horizontal="center"/>
    </xf>
    <xf numFmtId="0" fontId="39" fillId="8" borderId="0">
      <alignment horizontal="center"/>
    </xf>
    <xf numFmtId="0" fontId="39" fillId="8" borderId="0">
      <alignment horizontal="center"/>
    </xf>
    <xf numFmtId="49" fontId="206" fillId="10" borderId="0">
      <alignment horizontal="center"/>
    </xf>
    <xf numFmtId="271" fontId="207"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0" fontId="6" fillId="0" borderId="0" applyNumberFormat="0" applyFill="0" applyBorder="0" applyProtection="0">
      <alignment horizontal="center" vertical="top" wrapText="1"/>
    </xf>
    <xf numFmtId="0" fontId="6" fillId="0" borderId="0" applyFill="0" applyBorder="0" applyProtection="0">
      <alignment horizontal="center" vertical="top" wrapText="1"/>
    </xf>
    <xf numFmtId="0" fontId="104" fillId="37" borderId="0">
      <alignment horizontal="center"/>
    </xf>
    <xf numFmtId="0" fontId="104" fillId="37" borderId="0">
      <alignment horizontal="center"/>
    </xf>
    <xf numFmtId="0" fontId="104" fillId="37" borderId="0">
      <alignment horizontal="centerContinuous"/>
    </xf>
    <xf numFmtId="0" fontId="104" fillId="37" borderId="0">
      <alignment horizontal="centerContinuous"/>
    </xf>
    <xf numFmtId="0" fontId="208" fillId="10" borderId="0">
      <alignment horizontal="left"/>
    </xf>
    <xf numFmtId="0" fontId="208" fillId="10" borderId="0">
      <alignment horizontal="left"/>
    </xf>
    <xf numFmtId="49" fontId="208" fillId="10" borderId="0">
      <alignment horizontal="center"/>
    </xf>
    <xf numFmtId="0" fontId="103" fillId="37" borderId="0">
      <alignment horizontal="left"/>
    </xf>
    <xf numFmtId="0" fontId="103" fillId="37" borderId="0">
      <alignment horizontal="left"/>
    </xf>
    <xf numFmtId="49" fontId="208" fillId="10" borderId="0">
      <alignment horizontal="left"/>
    </xf>
    <xf numFmtId="0" fontId="103" fillId="37" borderId="0">
      <alignment horizontal="centerContinuous"/>
    </xf>
    <xf numFmtId="0" fontId="103" fillId="37" borderId="0">
      <alignment horizontal="centerContinuous"/>
    </xf>
    <xf numFmtId="0" fontId="103" fillId="37" borderId="0">
      <alignment horizontal="right"/>
    </xf>
    <xf numFmtId="0" fontId="103" fillId="37" borderId="0">
      <alignment horizontal="right"/>
    </xf>
    <xf numFmtId="49" fontId="39" fillId="10" borderId="0">
      <alignment horizontal="left"/>
    </xf>
    <xf numFmtId="0" fontId="104" fillId="37" borderId="0">
      <alignment horizontal="right"/>
    </xf>
    <xf numFmtId="0" fontId="104" fillId="37" borderId="0">
      <alignment horizontal="right"/>
    </xf>
    <xf numFmtId="170" fontId="187" fillId="0" borderId="0" applyNumberFormat="0" applyFill="0" applyBorder="0" applyAlignment="0" applyProtection="0"/>
    <xf numFmtId="0" fontId="5" fillId="0" borderId="0"/>
    <xf numFmtId="170" fontId="187" fillId="0" borderId="0" applyNumberFormat="0" applyFill="0" applyBorder="0" applyAlignment="0" applyProtection="0"/>
    <xf numFmtId="0" fontId="138" fillId="0" borderId="42">
      <alignment vertical="center"/>
    </xf>
    <xf numFmtId="0" fontId="208" fillId="26" borderId="0">
      <alignment horizontal="center"/>
    </xf>
    <xf numFmtId="0" fontId="208" fillId="26" borderId="0">
      <alignment horizontal="center"/>
    </xf>
    <xf numFmtId="0" fontId="122" fillId="26" borderId="0">
      <alignment horizontal="center"/>
    </xf>
    <xf numFmtId="0" fontId="122" fillId="26" borderId="0">
      <alignment horizontal="center"/>
    </xf>
    <xf numFmtId="4" fontId="42" fillId="0" borderId="0" applyFont="0" applyFill="0" applyBorder="0" applyAlignment="0" applyProtection="0"/>
    <xf numFmtId="38" fontId="46" fillId="21" borderId="0"/>
    <xf numFmtId="38" fontId="89" fillId="21" borderId="28"/>
    <xf numFmtId="38" fontId="46" fillId="21" borderId="28"/>
    <xf numFmtId="38" fontId="46" fillId="21" borderId="43"/>
    <xf numFmtId="0" fontId="205" fillId="1" borderId="13" applyNumberFormat="0" applyFont="0" applyAlignment="0">
      <alignment horizontal="center"/>
    </xf>
    <xf numFmtId="0" fontId="205" fillId="1" borderId="13" applyNumberFormat="0" applyFont="0" applyAlignment="0">
      <alignment horizontal="center"/>
    </xf>
    <xf numFmtId="0" fontId="205" fillId="1" borderId="13" applyNumberFormat="0" applyFont="0" applyAlignment="0">
      <alignment horizontal="center"/>
    </xf>
    <xf numFmtId="0" fontId="205" fillId="1" borderId="13" applyNumberFormat="0" applyFont="0" applyAlignment="0">
      <alignment horizontal="center"/>
    </xf>
    <xf numFmtId="0" fontId="205" fillId="1" borderId="13" applyNumberFormat="0" applyFont="0" applyAlignment="0">
      <alignment horizontal="center"/>
    </xf>
    <xf numFmtId="0" fontId="205" fillId="1" borderId="13" applyNumberFormat="0" applyFont="0" applyAlignment="0">
      <alignment horizontal="center"/>
    </xf>
    <xf numFmtId="0" fontId="205" fillId="1" borderId="13" applyNumberFormat="0" applyFont="0" applyAlignment="0">
      <alignment horizontal="center"/>
    </xf>
    <xf numFmtId="0" fontId="205" fillId="1" borderId="13" applyNumberFormat="0" applyFont="0" applyAlignment="0">
      <alignment horizontal="center"/>
    </xf>
    <xf numFmtId="5" fontId="82" fillId="52" borderId="0" applyNumberFormat="0" applyFont="0" applyBorder="0" applyAlignment="0" applyProtection="0"/>
    <xf numFmtId="308" fontId="14" fillId="43" borderId="44" applyFill="0" applyBorder="0" applyProtection="0">
      <alignment horizontal="center"/>
    </xf>
    <xf numFmtId="42" fontId="209" fillId="0" borderId="0" applyFill="0" applyBorder="0" applyAlignment="0" applyProtection="0"/>
    <xf numFmtId="41" fontId="210" fillId="0" borderId="0"/>
    <xf numFmtId="245" fontId="210" fillId="0" borderId="0"/>
    <xf numFmtId="3" fontId="14" fillId="0" borderId="0"/>
    <xf numFmtId="38" fontId="46" fillId="52" borderId="0"/>
    <xf numFmtId="38" fontId="46" fillId="52" borderId="28"/>
    <xf numFmtId="38" fontId="46" fillId="52" borderId="43"/>
    <xf numFmtId="0" fontId="211" fillId="0" borderId="0" applyNumberFormat="0" applyFill="0" applyBorder="0" applyAlignment="0">
      <alignment horizontal="center"/>
    </xf>
    <xf numFmtId="0" fontId="211" fillId="0" borderId="0" applyNumberFormat="0" applyFill="0" applyBorder="0" applyAlignment="0">
      <alignment horizontal="center"/>
    </xf>
    <xf numFmtId="0" fontId="211" fillId="0" borderId="0" applyNumberFormat="0" applyFill="0" applyBorder="0" applyAlignment="0">
      <alignment horizontal="center"/>
    </xf>
    <xf numFmtId="0" fontId="211" fillId="0" borderId="0" applyNumberFormat="0" applyFill="0" applyBorder="0" applyAlignment="0">
      <alignment horizontal="center"/>
    </xf>
    <xf numFmtId="0" fontId="211" fillId="0" borderId="0" applyNumberFormat="0" applyFill="0" applyBorder="0" applyAlignment="0">
      <alignment horizontal="center"/>
    </xf>
    <xf numFmtId="0" fontId="211" fillId="0" borderId="0" applyNumberFormat="0" applyFill="0" applyBorder="0" applyAlignment="0">
      <alignment horizontal="center"/>
    </xf>
    <xf numFmtId="0" fontId="211" fillId="0" borderId="0" applyNumberFormat="0" applyFill="0" applyBorder="0" applyAlignment="0">
      <alignment horizontal="center"/>
    </xf>
    <xf numFmtId="0" fontId="211" fillId="0" borderId="0" applyNumberFormat="0" applyFill="0" applyBorder="0" applyAlignment="0">
      <alignment horizontal="center"/>
    </xf>
    <xf numFmtId="1" fontId="66" fillId="0" borderId="0" applyBorder="0">
      <alignment horizontal="left" vertical="top" wrapText="1"/>
    </xf>
    <xf numFmtId="0" fontId="46" fillId="0" borderId="0"/>
    <xf numFmtId="0" fontId="5" fillId="0" borderId="0"/>
    <xf numFmtId="0" fontId="5" fillId="0" borderId="0"/>
    <xf numFmtId="1" fontId="2" fillId="53" borderId="8"/>
    <xf numFmtId="1" fontId="2" fillId="53" borderId="8"/>
    <xf numFmtId="0" fontId="5" fillId="0" borderId="0"/>
    <xf numFmtId="0" fontId="5" fillId="0" borderId="0"/>
    <xf numFmtId="0" fontId="5" fillId="0" borderId="0"/>
    <xf numFmtId="1" fontId="2" fillId="53" borderId="8"/>
    <xf numFmtId="1" fontId="2" fillId="53" borderId="8"/>
    <xf numFmtId="0" fontId="5" fillId="0" borderId="0"/>
    <xf numFmtId="0" fontId="5" fillId="0" borderId="0"/>
    <xf numFmtId="0" fontId="5" fillId="0" borderId="0"/>
    <xf numFmtId="1" fontId="2" fillId="53" borderId="8"/>
    <xf numFmtId="1" fontId="2" fillId="53" borderId="8"/>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39" borderId="13" applyNumberFormat="0" applyProtection="0">
      <alignment horizontal="center" vertical="center"/>
    </xf>
    <xf numFmtId="0" fontId="212" fillId="0" borderId="0" applyNumberFormat="0" applyFill="0" applyBorder="0" applyAlignment="0" applyProtection="0"/>
    <xf numFmtId="0" fontId="6" fillId="39" borderId="13" applyNumberFormat="0" applyProtection="0">
      <alignment horizontal="center" vertical="center"/>
    </xf>
    <xf numFmtId="0" fontId="6" fillId="54" borderId="0" applyNumberFormat="0" applyBorder="0" applyAlignment="0"/>
    <xf numFmtId="0" fontId="6" fillId="55" borderId="0" applyNumberFormat="0" applyBorder="0" applyAlignment="0"/>
    <xf numFmtId="0" fontId="5" fillId="0" borderId="0" applyNumberFormat="0" applyFont="0" applyFill="0" applyBorder="0" applyProtection="0">
      <alignment horizontal="left"/>
    </xf>
    <xf numFmtId="0" fontId="5" fillId="0" borderId="0" applyNumberFormat="0" applyFont="0" applyFill="0" applyBorder="0" applyProtection="0">
      <alignment horizontal="right"/>
    </xf>
    <xf numFmtId="0" fontId="5" fillId="0" borderId="0" applyNumberFormat="0" applyFont="0" applyFill="0" applyBorder="0" applyProtection="0">
      <alignment horizontal="right"/>
    </xf>
    <xf numFmtId="0" fontId="5" fillId="0" borderId="0" applyNumberFormat="0" applyFont="0" applyFill="0" applyBorder="0" applyProtection="0">
      <alignment horizontal="center"/>
    </xf>
    <xf numFmtId="0" fontId="5" fillId="0" borderId="0"/>
    <xf numFmtId="0" fontId="14" fillId="0" borderId="0" applyNumberFormat="0" applyFill="0" applyBorder="0" applyProtection="0">
      <alignment horizontal="left" vertical="top" wrapText="1"/>
    </xf>
    <xf numFmtId="0" fontId="102" fillId="0" borderId="0" applyNumberFormat="0" applyFill="0" applyBorder="0" applyProtection="0">
      <alignment horizontal="left" vertical="top" wrapText="1"/>
    </xf>
    <xf numFmtId="309" fontId="168" fillId="0" borderId="0" applyFill="0" applyBorder="0" applyProtection="0">
      <alignment horizontal="center" wrapText="1"/>
    </xf>
    <xf numFmtId="310" fontId="168" fillId="0" borderId="0" applyFill="0" applyBorder="0" applyProtection="0">
      <alignment horizontal="right" wrapText="1"/>
    </xf>
    <xf numFmtId="311" fontId="168" fillId="0" borderId="0" applyFill="0" applyBorder="0" applyProtection="0">
      <alignment horizontal="right" wrapText="1"/>
    </xf>
    <xf numFmtId="312" fontId="168" fillId="0" borderId="0" applyFill="0" applyBorder="0" applyProtection="0">
      <alignment horizontal="right" wrapText="1"/>
    </xf>
    <xf numFmtId="37" fontId="168" fillId="0" borderId="0" applyFill="0" applyBorder="0" applyProtection="0">
      <alignment horizontal="center" wrapText="1"/>
    </xf>
    <xf numFmtId="313" fontId="168" fillId="0" borderId="0" applyFill="0" applyBorder="0" applyProtection="0">
      <alignment horizontal="right"/>
    </xf>
    <xf numFmtId="314" fontId="168" fillId="0" borderId="0" applyFill="0" applyBorder="0" applyProtection="0">
      <alignment horizontal="right"/>
    </xf>
    <xf numFmtId="14" fontId="168" fillId="0" borderId="0" applyFill="0" applyBorder="0" applyProtection="0">
      <alignment horizontal="right"/>
    </xf>
    <xf numFmtId="170" fontId="5" fillId="0" borderId="0"/>
    <xf numFmtId="4" fontId="168" fillId="0" borderId="0" applyFill="0" applyBorder="0" applyProtection="0">
      <alignment wrapText="1"/>
    </xf>
    <xf numFmtId="0" fontId="102" fillId="0" borderId="45" applyNumberFormat="0" applyFill="0" applyProtection="0">
      <alignment wrapText="1"/>
    </xf>
    <xf numFmtId="0" fontId="6" fillId="0" borderId="0" applyNumberFormat="0" applyFill="0" applyBorder="0" applyProtection="0">
      <alignment wrapText="1"/>
    </xf>
    <xf numFmtId="0" fontId="102" fillId="0" borderId="45" applyNumberFormat="0" applyFill="0" applyProtection="0">
      <alignment horizontal="center" wrapText="1"/>
    </xf>
    <xf numFmtId="315" fontId="102" fillId="0" borderId="0" applyFill="0" applyBorder="0" applyProtection="0">
      <alignment horizontal="center" wrapText="1"/>
    </xf>
    <xf numFmtId="0" fontId="13" fillId="0" borderId="0" applyNumberFormat="0" applyFill="0" applyBorder="0" applyProtection="0">
      <alignment horizontal="justify" wrapText="1"/>
    </xf>
    <xf numFmtId="0" fontId="102" fillId="0" borderId="0" applyNumberFormat="0" applyFill="0" applyBorder="0" applyProtection="0">
      <alignment horizontal="centerContinuous" wrapText="1"/>
    </xf>
    <xf numFmtId="0" fontId="4" fillId="0" borderId="0" applyNumberFormat="0" applyBorder="0" applyAlignment="0"/>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0" fontId="4" fillId="0" borderId="0" applyNumberFormat="0" applyBorder="0" applyAlignment="0"/>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0" fontId="4" fillId="0" borderId="0" applyNumberFormat="0" applyBorder="0" applyAlignment="0"/>
    <xf numFmtId="4" fontId="5" fillId="0" borderId="0" applyProtection="0">
      <protection locked="0"/>
    </xf>
    <xf numFmtId="0" fontId="4" fillId="0" borderId="0" applyNumberFormat="0" applyBorder="0" applyAlignment="0"/>
    <xf numFmtId="0" fontId="4" fillId="0" borderId="0" applyNumberFormat="0" applyBorder="0" applyAlignment="0"/>
    <xf numFmtId="0" fontId="4" fillId="0" borderId="0" applyNumberFormat="0" applyBorder="0" applyAlignment="0"/>
    <xf numFmtId="4" fontId="5" fillId="0" borderId="0" applyProtection="0">
      <protection locked="0"/>
    </xf>
    <xf numFmtId="4" fontId="5" fillId="0" borderId="0" applyProtection="0">
      <protection locked="0"/>
    </xf>
    <xf numFmtId="4" fontId="5" fillId="0" borderId="0" applyProtection="0">
      <protection locked="0"/>
    </xf>
    <xf numFmtId="0" fontId="4" fillId="0" borderId="0" applyNumberFormat="0" applyBorder="0" applyAlignment="0"/>
    <xf numFmtId="0" fontId="4" fillId="0" borderId="0" applyNumberFormat="0" applyBorder="0" applyAlignment="0"/>
    <xf numFmtId="0" fontId="4" fillId="0" borderId="0" applyNumberFormat="0" applyBorder="0" applyAlignment="0"/>
    <xf numFmtId="0" fontId="4" fillId="0" borderId="0" applyNumberFormat="0" applyBorder="0" applyAlignment="0"/>
    <xf numFmtId="0" fontId="4" fillId="0" borderId="0" applyNumberFormat="0" applyBorder="0" applyAlignment="0"/>
    <xf numFmtId="0" fontId="4" fillId="0" borderId="0" applyNumberFormat="0" applyBorder="0" applyAlignment="0"/>
    <xf numFmtId="0" fontId="4" fillId="0" borderId="0" applyNumberFormat="0" applyBorder="0" applyAlignment="0"/>
    <xf numFmtId="0" fontId="39" fillId="0" borderId="0" applyNumberFormat="0" applyBorder="0" applyAlignment="0"/>
    <xf numFmtId="0" fontId="213" fillId="0" borderId="0" applyNumberFormat="0" applyBorder="0" applyAlignment="0"/>
    <xf numFmtId="0" fontId="191" fillId="0" borderId="0" applyNumberFormat="0" applyBorder="0" applyAlignment="0"/>
    <xf numFmtId="0" fontId="213" fillId="0" borderId="0" applyNumberFormat="0" applyBorder="0" applyAlignment="0"/>
    <xf numFmtId="0" fontId="176" fillId="0" borderId="0"/>
    <xf numFmtId="0" fontId="214" fillId="0" borderId="0"/>
    <xf numFmtId="0" fontId="214" fillId="0" borderId="0"/>
    <xf numFmtId="6" fontId="6" fillId="0" borderId="13" applyFill="0" applyProtection="0"/>
    <xf numFmtId="38" fontId="6" fillId="0" borderId="13" applyFill="0" applyProtection="0"/>
    <xf numFmtId="40" fontId="215" fillId="0" borderId="0" applyBorder="0">
      <alignment horizontal="right"/>
    </xf>
    <xf numFmtId="40" fontId="164" fillId="0" borderId="0" applyBorder="0">
      <alignment horizontal="right"/>
    </xf>
    <xf numFmtId="40" fontId="164" fillId="0" borderId="0" applyBorder="0">
      <alignment horizontal="right"/>
    </xf>
    <xf numFmtId="40" fontId="164" fillId="0" borderId="0" applyBorder="0">
      <alignment horizontal="right"/>
    </xf>
    <xf numFmtId="40" fontId="164" fillId="0" borderId="0" applyBorder="0">
      <alignment horizontal="right"/>
    </xf>
    <xf numFmtId="40" fontId="164" fillId="0" borderId="0" applyBorder="0">
      <alignment horizontal="right"/>
    </xf>
    <xf numFmtId="40" fontId="164" fillId="0" borderId="0" applyBorder="0">
      <alignment horizontal="right"/>
    </xf>
    <xf numFmtId="40" fontId="164" fillId="0" borderId="0" applyBorder="0">
      <alignment horizontal="right"/>
    </xf>
    <xf numFmtId="40" fontId="164" fillId="0" borderId="0" applyBorder="0">
      <alignment horizontal="right"/>
    </xf>
    <xf numFmtId="40" fontId="164" fillId="0" borderId="0" applyBorder="0">
      <alignment horizontal="right"/>
    </xf>
    <xf numFmtId="40" fontId="164" fillId="0" borderId="0" applyBorder="0">
      <alignment horizontal="right"/>
    </xf>
    <xf numFmtId="0" fontId="216" fillId="0" borderId="0" applyBorder="0" applyProtection="0">
      <alignment vertical="center"/>
    </xf>
    <xf numFmtId="0" fontId="216" fillId="0" borderId="5" applyBorder="0" applyProtection="0">
      <alignment horizontal="right" vertical="center"/>
    </xf>
    <xf numFmtId="0" fontId="217" fillId="56" borderId="0" applyBorder="0" applyProtection="0">
      <alignment horizontal="centerContinuous" vertical="center"/>
    </xf>
    <xf numFmtId="0" fontId="217" fillId="45" borderId="5" applyBorder="0" applyProtection="0">
      <alignment horizontal="centerContinuous" vertical="center"/>
    </xf>
    <xf numFmtId="0" fontId="218" fillId="0" borderId="0" applyFill="0" applyBorder="0" applyProtection="0">
      <alignment horizontal="center" vertical="center"/>
    </xf>
    <xf numFmtId="3" fontId="157" fillId="0" borderId="0" applyNumberFormat="0"/>
    <xf numFmtId="0" fontId="139" fillId="0" borderId="0" applyNumberFormat="0" applyFill="0" applyBorder="0" applyProtection="0">
      <alignment horizontal="left"/>
    </xf>
    <xf numFmtId="0" fontId="152" fillId="0" borderId="0"/>
    <xf numFmtId="0" fontId="219" fillId="0" borderId="0" applyFill="0" applyBorder="0" applyProtection="0">
      <alignment horizontal="left"/>
    </xf>
    <xf numFmtId="0" fontId="139" fillId="0" borderId="6" applyFill="0" applyBorder="0" applyProtection="0">
      <alignment horizontal="left" vertical="top"/>
    </xf>
    <xf numFmtId="0" fontId="185" fillId="0" borderId="0">
      <alignment horizontal="centerContinuous"/>
    </xf>
    <xf numFmtId="0" fontId="220" fillId="0" borderId="0" applyNumberFormat="0" applyFill="0" applyBorder="0">
      <alignment horizontal="left"/>
    </xf>
    <xf numFmtId="177" fontId="220" fillId="0" borderId="0" applyNumberFormat="0" applyFill="0" applyBorder="0">
      <alignment horizontal="right"/>
    </xf>
    <xf numFmtId="0" fontId="221" fillId="0" borderId="0" applyNumberFormat="0" applyFill="0" applyBorder="0">
      <alignment horizontal="right"/>
    </xf>
    <xf numFmtId="316" fontId="222" fillId="0" borderId="0" applyBorder="0" applyProtection="0"/>
    <xf numFmtId="0" fontId="14" fillId="0" borderId="0" applyFill="0" applyBorder="0" applyProtection="0">
      <alignment horizontal="left"/>
    </xf>
    <xf numFmtId="0" fontId="223" fillId="0" borderId="0"/>
    <xf numFmtId="0" fontId="224" fillId="0" borderId="0" applyNumberFormat="0" applyFill="0" applyBorder="0" applyProtection="0"/>
    <xf numFmtId="0" fontId="225" fillId="0" borderId="0" applyFill="0" applyBorder="0" applyProtection="0"/>
    <xf numFmtId="0" fontId="226" fillId="0" borderId="0"/>
    <xf numFmtId="0" fontId="225" fillId="0" borderId="0" applyNumberFormat="0" applyFill="0" applyBorder="0" applyProtection="0"/>
    <xf numFmtId="0" fontId="224" fillId="0" borderId="0" applyNumberFormat="0" applyFill="0" applyBorder="0" applyProtection="0"/>
    <xf numFmtId="0" fontId="224" fillId="0" borderId="0"/>
    <xf numFmtId="49" fontId="4" fillId="0" borderId="0" applyFill="0" applyBorder="0" applyAlignment="0"/>
    <xf numFmtId="317" fontId="97" fillId="0" borderId="0" applyFill="0" applyBorder="0" applyAlignment="0"/>
    <xf numFmtId="318" fontId="95" fillId="0" borderId="0" applyFill="0" applyBorder="0" applyAlignment="0"/>
    <xf numFmtId="318" fontId="95" fillId="0" borderId="0" applyFill="0" applyBorder="0" applyAlignment="0"/>
    <xf numFmtId="0" fontId="114" fillId="0" borderId="0" applyFill="0" applyBorder="0" applyAlignment="0"/>
    <xf numFmtId="318" fontId="95" fillId="0" borderId="0" applyFill="0" applyBorder="0" applyAlignment="0"/>
    <xf numFmtId="318" fontId="95" fillId="0" borderId="0" applyFill="0" applyBorder="0" applyAlignment="0"/>
    <xf numFmtId="318" fontId="95" fillId="0" borderId="0" applyFill="0" applyBorder="0" applyAlignment="0"/>
    <xf numFmtId="318" fontId="95" fillId="0" borderId="0" applyFill="0" applyBorder="0" applyAlignment="0"/>
    <xf numFmtId="318" fontId="95" fillId="0" borderId="0" applyFill="0" applyBorder="0" applyAlignment="0"/>
    <xf numFmtId="318" fontId="95" fillId="0" borderId="0" applyFill="0" applyBorder="0" applyAlignment="0"/>
    <xf numFmtId="318" fontId="95" fillId="0" borderId="0" applyFill="0" applyBorder="0" applyAlignment="0"/>
    <xf numFmtId="319" fontId="97" fillId="0" borderId="0" applyFill="0" applyBorder="0" applyAlignment="0"/>
    <xf numFmtId="320" fontId="95" fillId="0" borderId="0" applyFill="0" applyBorder="0" applyAlignment="0"/>
    <xf numFmtId="320" fontId="95" fillId="0" borderId="0" applyFill="0" applyBorder="0" applyAlignment="0"/>
    <xf numFmtId="0" fontId="5" fillId="0" borderId="0" applyFill="0" applyBorder="0" applyAlignment="0"/>
    <xf numFmtId="320" fontId="95" fillId="0" borderId="0" applyFill="0" applyBorder="0" applyAlignment="0"/>
    <xf numFmtId="320" fontId="95" fillId="0" borderId="0" applyFill="0" applyBorder="0" applyAlignment="0"/>
    <xf numFmtId="320" fontId="95" fillId="0" borderId="0" applyFill="0" applyBorder="0" applyAlignment="0"/>
    <xf numFmtId="320" fontId="95" fillId="0" borderId="0" applyFill="0" applyBorder="0" applyAlignment="0"/>
    <xf numFmtId="320" fontId="95" fillId="0" borderId="0" applyFill="0" applyBorder="0" applyAlignment="0"/>
    <xf numFmtId="320" fontId="95" fillId="0" borderId="0" applyFill="0" applyBorder="0" applyAlignment="0"/>
    <xf numFmtId="320" fontId="95" fillId="0" borderId="0" applyFill="0" applyBorder="0" applyAlignment="0"/>
    <xf numFmtId="0" fontId="63" fillId="0" borderId="0"/>
    <xf numFmtId="170" fontId="187" fillId="0" borderId="0" applyNumberFormat="0" applyFill="0" applyBorder="0" applyAlignment="0" applyProtection="0"/>
    <xf numFmtId="170" fontId="187" fillId="0" borderId="0" applyNumberFormat="0" applyFill="0" applyBorder="0" applyAlignment="0" applyProtection="0"/>
    <xf numFmtId="0" fontId="227" fillId="0" borderId="0" applyFill="0" applyBorder="0" applyProtection="0">
      <alignment horizontal="left" vertical="top"/>
    </xf>
    <xf numFmtId="0" fontId="66" fillId="0" borderId="0" applyNumberFormat="0" applyFill="0" applyBorder="0" applyAlignment="0" applyProtection="0"/>
    <xf numFmtId="0" fontId="44" fillId="0" borderId="0" applyNumberFormat="0" applyFill="0" applyBorder="0" applyAlignment="0" applyProtection="0"/>
    <xf numFmtId="200" fontId="228" fillId="0" borderId="0"/>
    <xf numFmtId="0" fontId="229" fillId="0" borderId="0" applyNumberFormat="0" applyFill="0" applyBorder="0" applyAlignment="0" applyProtection="0"/>
    <xf numFmtId="0" fontId="230" fillId="0" borderId="0" applyNumberFormat="0" applyFill="0" applyBorder="0" applyAlignment="0" applyProtection="0"/>
    <xf numFmtId="254" fontId="157" fillId="0" borderId="0"/>
    <xf numFmtId="3" fontId="231" fillId="0" borderId="0"/>
    <xf numFmtId="254" fontId="232" fillId="0" borderId="25" applyNumberFormat="0" applyBorder="0">
      <alignment vertical="center"/>
    </xf>
    <xf numFmtId="254" fontId="233" fillId="0" borderId="46" applyNumberFormat="0" applyBorder="0"/>
    <xf numFmtId="0" fontId="157" fillId="0" borderId="0" applyNumberFormat="0" applyFill="0" applyBorder="0" applyAlignment="0" applyProtection="0"/>
    <xf numFmtId="0" fontId="225" fillId="0" borderId="0"/>
    <xf numFmtId="0" fontId="224" fillId="0" borderId="0"/>
    <xf numFmtId="0" fontId="157" fillId="0" borderId="13">
      <alignment horizontal="center" wrapText="1"/>
    </xf>
    <xf numFmtId="6" fontId="86" fillId="0" borderId="47" applyNumberFormat="0" applyFont="0" applyFill="0" applyAlignment="0" applyProtection="0"/>
    <xf numFmtId="37" fontId="162" fillId="0" borderId="9" applyNumberFormat="0" applyFont="0" applyFill="0" applyAlignment="0"/>
    <xf numFmtId="0" fontId="234" fillId="0" borderId="48" applyNumberFormat="0" applyFill="0" applyAlignment="0" applyProtection="0"/>
    <xf numFmtId="0" fontId="235" fillId="0" borderId="49" applyNumberFormat="0" applyFont="0" applyFill="0" applyAlignment="0" applyProtection="0"/>
    <xf numFmtId="0" fontId="235" fillId="0" borderId="49" applyNumberFormat="0" applyFont="0" applyFill="0" applyAlignment="0" applyProtection="0"/>
    <xf numFmtId="0" fontId="235" fillId="0" borderId="49" applyNumberFormat="0" applyFont="0" applyFill="0" applyAlignment="0" applyProtection="0"/>
    <xf numFmtId="0" fontId="235" fillId="0" borderId="49" applyNumberFormat="0" applyFont="0" applyFill="0" applyAlignment="0" applyProtection="0"/>
    <xf numFmtId="0" fontId="235" fillId="0" borderId="49" applyNumberFormat="0" applyFont="0" applyFill="0" applyAlignment="0" applyProtection="0"/>
    <xf numFmtId="0" fontId="235" fillId="0" borderId="49" applyNumberFormat="0" applyFont="0" applyFill="0" applyAlignment="0" applyProtection="0"/>
    <xf numFmtId="256" fontId="236" fillId="0" borderId="0" applyFill="0" applyBorder="0" applyProtection="0"/>
    <xf numFmtId="254" fontId="102" fillId="0" borderId="9"/>
    <xf numFmtId="254" fontId="102" fillId="0" borderId="0"/>
    <xf numFmtId="254" fontId="14" fillId="0" borderId="9"/>
    <xf numFmtId="321" fontId="236" fillId="0" borderId="0" applyFill="0" applyBorder="0" applyProtection="0"/>
    <xf numFmtId="38" fontId="5" fillId="0" borderId="47"/>
    <xf numFmtId="3" fontId="157" fillId="0" borderId="5" applyNumberFormat="0"/>
    <xf numFmtId="0" fontId="80" fillId="0" borderId="50"/>
    <xf numFmtId="263" fontId="5" fillId="0" borderId="33" applyFill="0" applyBorder="0" applyProtection="0">
      <alignment vertical="center"/>
    </xf>
    <xf numFmtId="0" fontId="66" fillId="48" borderId="0" applyNumberFormat="0" applyFont="0" applyBorder="0" applyAlignment="0"/>
    <xf numFmtId="200" fontId="237" fillId="0" borderId="0">
      <alignment horizontal="left"/>
      <protection locked="0"/>
    </xf>
    <xf numFmtId="0" fontId="238" fillId="0" borderId="0"/>
    <xf numFmtId="0" fontId="239" fillId="0" borderId="0">
      <alignment horizontal="fill"/>
    </xf>
    <xf numFmtId="37" fontId="240" fillId="57" borderId="0"/>
    <xf numFmtId="37" fontId="241" fillId="38" borderId="0"/>
    <xf numFmtId="0" fontId="242" fillId="10" borderId="0">
      <alignment horizontal="center"/>
    </xf>
    <xf numFmtId="0" fontId="242" fillId="10" borderId="0">
      <alignment horizontal="center"/>
    </xf>
    <xf numFmtId="322" fontId="14" fillId="40" borderId="51" applyFill="0" applyBorder="0" applyAlignment="0" applyProtection="0">
      <alignment horizontal="right"/>
      <protection locked="0"/>
    </xf>
    <xf numFmtId="323" fontId="46" fillId="0" borderId="7" applyBorder="0" applyAlignment="0">
      <alignment horizontal="center"/>
    </xf>
    <xf numFmtId="324" fontId="5" fillId="0" borderId="0" applyFont="0" applyFill="0" applyBorder="0" applyAlignment="0" applyProtection="0"/>
    <xf numFmtId="325" fontId="5" fillId="0" borderId="0" applyFont="0" applyFill="0" applyBorder="0" applyAlignment="0" applyProtection="0"/>
    <xf numFmtId="0" fontId="243" fillId="0" borderId="0" applyNumberFormat="0" applyFill="0" applyBorder="0" applyAlignment="0" applyProtection="0"/>
    <xf numFmtId="326" fontId="5" fillId="0" borderId="0"/>
    <xf numFmtId="37" fontId="171" fillId="0" borderId="0"/>
    <xf numFmtId="0" fontId="5" fillId="0" borderId="0">
      <alignment wrapText="1"/>
    </xf>
    <xf numFmtId="280" fontId="31" fillId="0" borderId="0"/>
    <xf numFmtId="327" fontId="66" fillId="0" borderId="0"/>
    <xf numFmtId="328" fontId="214" fillId="0" borderId="5" applyBorder="0" applyProtection="0">
      <alignment horizontal="right"/>
    </xf>
    <xf numFmtId="329" fontId="92" fillId="0" borderId="0" applyFont="0" applyFill="0" applyBorder="0" applyAlignment="0" applyProtection="0"/>
    <xf numFmtId="0" fontId="244" fillId="0" borderId="0" applyNumberFormat="0" applyFill="0" applyBorder="0" applyAlignment="0" applyProtection="0">
      <alignment vertical="top"/>
      <protection locked="0"/>
    </xf>
    <xf numFmtId="0" fontId="245" fillId="0" borderId="0"/>
    <xf numFmtId="0" fontId="246" fillId="0" borderId="0" applyNumberFormat="0" applyFill="0" applyBorder="0" applyAlignment="0" applyProtection="0">
      <alignment vertical="top"/>
      <protection locked="0"/>
    </xf>
    <xf numFmtId="0" fontId="5" fillId="0" borderId="0"/>
    <xf numFmtId="0" fontId="247" fillId="0" borderId="0"/>
    <xf numFmtId="0" fontId="248" fillId="8" borderId="0" applyNumberFormat="0" applyBorder="0" applyAlignment="0" applyProtection="0">
      <alignment vertical="center"/>
    </xf>
    <xf numFmtId="0" fontId="74" fillId="20" borderId="23" applyNumberFormat="0" applyFont="0" applyAlignment="0" applyProtection="0">
      <alignment vertical="center"/>
    </xf>
    <xf numFmtId="191" fontId="249" fillId="0" borderId="0" applyFont="0" applyFill="0" applyBorder="0" applyAlignment="0" applyProtection="0"/>
    <xf numFmtId="330" fontId="247" fillId="0" borderId="0" applyFont="0" applyFill="0" applyBorder="0" applyAlignment="0" applyProtection="0"/>
    <xf numFmtId="270" fontId="247" fillId="0" borderId="0" applyFont="0" applyFill="0" applyBorder="0" applyAlignment="0" applyProtection="0"/>
    <xf numFmtId="0" fontId="250" fillId="0" borderId="48" applyNumberFormat="0" applyFill="0" applyAlignment="0" applyProtection="0">
      <alignment vertical="center"/>
    </xf>
    <xf numFmtId="0" fontId="251" fillId="23" borderId="0" applyNumberFormat="0" applyBorder="0" applyAlignment="0" applyProtection="0">
      <alignment vertical="center"/>
    </xf>
    <xf numFmtId="0" fontId="252" fillId="24" borderId="0" applyNumberFormat="0" applyBorder="0" applyAlignment="0" applyProtection="0">
      <alignment vertical="center"/>
    </xf>
    <xf numFmtId="0" fontId="2" fillId="0" borderId="0"/>
    <xf numFmtId="0" fontId="5" fillId="0" borderId="0"/>
    <xf numFmtId="170" fontId="5" fillId="0" borderId="0"/>
    <xf numFmtId="43" fontId="5" fillId="0" borderId="0" applyFont="0" applyFill="0" applyBorder="0" applyAlignment="0" applyProtection="0"/>
    <xf numFmtId="330" fontId="253" fillId="0" borderId="0" applyFont="0" applyFill="0" applyBorder="0" applyAlignment="0" applyProtection="0"/>
    <xf numFmtId="0" fontId="5" fillId="0" borderId="0"/>
    <xf numFmtId="0" fontId="254" fillId="0" borderId="0" applyNumberFormat="0" applyFill="0" applyBorder="0" applyAlignment="0" applyProtection="0">
      <alignment vertical="center"/>
    </xf>
    <xf numFmtId="0" fontId="255" fillId="0" borderId="36" applyNumberFormat="0" applyFill="0" applyAlignment="0" applyProtection="0">
      <alignment vertical="center"/>
    </xf>
    <xf numFmtId="0" fontId="256" fillId="0" borderId="52" applyNumberFormat="0" applyFill="0" applyAlignment="0" applyProtection="0">
      <alignment vertical="center"/>
    </xf>
    <xf numFmtId="0" fontId="257" fillId="0" borderId="53" applyNumberFormat="0" applyFill="0" applyAlignment="0" applyProtection="0">
      <alignment vertical="center"/>
    </xf>
    <xf numFmtId="0" fontId="257" fillId="0" borderId="0" applyNumberFormat="0" applyFill="0" applyBorder="0" applyAlignment="0" applyProtection="0">
      <alignment vertical="center"/>
    </xf>
    <xf numFmtId="0" fontId="258" fillId="34" borderId="27" applyNumberFormat="0" applyAlignment="0" applyProtection="0">
      <alignment vertical="center"/>
    </xf>
    <xf numFmtId="0" fontId="259" fillId="0" borderId="0" applyNumberFormat="0" applyFill="0" applyBorder="0" applyAlignment="0" applyProtection="0">
      <alignment vertical="top"/>
      <protection locked="0"/>
    </xf>
    <xf numFmtId="0" fontId="260" fillId="21" borderId="18" applyNumberFormat="0" applyAlignment="0" applyProtection="0">
      <alignment vertical="center"/>
    </xf>
    <xf numFmtId="0" fontId="261" fillId="0" borderId="0" applyNumberFormat="0" applyFill="0" applyBorder="0" applyAlignment="0" applyProtection="0">
      <alignment vertical="center"/>
    </xf>
    <xf numFmtId="0" fontId="262" fillId="0" borderId="0" applyNumberFormat="0" applyFill="0" applyBorder="0" applyAlignment="0" applyProtection="0">
      <alignment vertical="center"/>
    </xf>
    <xf numFmtId="331" fontId="247" fillId="0" borderId="0" applyFont="0" applyFill="0" applyBorder="0" applyAlignment="0" applyProtection="0"/>
    <xf numFmtId="278" fontId="247" fillId="0" borderId="0" applyFont="0" applyFill="0" applyBorder="0" applyAlignment="0" applyProtection="0"/>
    <xf numFmtId="44" fontId="5" fillId="0" borderId="0" applyFont="0" applyFill="0" applyBorder="0" applyAlignment="0" applyProtection="0"/>
    <xf numFmtId="0" fontId="78" fillId="31" borderId="0" applyNumberFormat="0" applyBorder="0" applyAlignment="0" applyProtection="0">
      <alignment vertical="center"/>
    </xf>
    <xf numFmtId="0" fontId="78" fillId="17" borderId="0" applyNumberFormat="0" applyBorder="0" applyAlignment="0" applyProtection="0">
      <alignment vertical="center"/>
    </xf>
    <xf numFmtId="0" fontId="78" fillId="32" borderId="0" applyNumberFormat="0" applyBorder="0" applyAlignment="0" applyProtection="0">
      <alignment vertical="center"/>
    </xf>
    <xf numFmtId="0" fontId="78" fillId="29" borderId="0" applyNumberFormat="0" applyBorder="0" applyAlignment="0" applyProtection="0">
      <alignment vertical="center"/>
    </xf>
    <xf numFmtId="0" fontId="78" fillId="16" borderId="0" applyNumberFormat="0" applyBorder="0" applyAlignment="0" applyProtection="0">
      <alignment vertical="center"/>
    </xf>
    <xf numFmtId="0" fontId="78" fillId="13" borderId="0" applyNumberFormat="0" applyBorder="0" applyAlignment="0" applyProtection="0">
      <alignment vertical="center"/>
    </xf>
    <xf numFmtId="0" fontId="263" fillId="26" borderId="18" applyNumberFormat="0" applyAlignment="0" applyProtection="0">
      <alignment vertical="center"/>
    </xf>
    <xf numFmtId="0" fontId="264" fillId="21" borderId="19" applyNumberFormat="0" applyAlignment="0" applyProtection="0">
      <alignment vertical="center"/>
    </xf>
    <xf numFmtId="332" fontId="253" fillId="0" borderId="0" applyFont="0" applyFill="0" applyBorder="0" applyAlignment="0" applyProtection="0"/>
    <xf numFmtId="333" fontId="253" fillId="0" borderId="0" applyFont="0" applyFill="0" applyBorder="0" applyAlignment="0" applyProtection="0"/>
    <xf numFmtId="0" fontId="265" fillId="0" borderId="39" applyNumberFormat="0" applyFill="0" applyAlignment="0" applyProtection="0">
      <alignment vertical="center"/>
    </xf>
    <xf numFmtId="44" fontId="19" fillId="0" borderId="0" applyFont="0" applyFill="0" applyBorder="0" applyAlignment="0" applyProtection="0"/>
    <xf numFmtId="270" fontId="19" fillId="0" borderId="0" applyFont="0" applyFill="0" applyBorder="0" applyAlignment="0" applyProtection="0"/>
  </cellStyleXfs>
  <cellXfs count="240">
    <xf numFmtId="0" fontId="0" fillId="0" borderId="0" xfId="0"/>
    <xf numFmtId="9" fontId="7" fillId="0" borderId="0" xfId="7" applyFont="1"/>
    <xf numFmtId="0" fontId="0" fillId="0" borderId="0" xfId="0" applyAlignment="1">
      <alignment horizontal="center"/>
    </xf>
    <xf numFmtId="0" fontId="0" fillId="4" borderId="0" xfId="0" applyFill="1" applyProtection="1">
      <protection locked="0"/>
    </xf>
    <xf numFmtId="0" fontId="0" fillId="4" borderId="0" xfId="0" applyFill="1" applyAlignment="1" applyProtection="1">
      <alignment wrapText="1"/>
      <protection locked="0"/>
    </xf>
    <xf numFmtId="0" fontId="6" fillId="4" borderId="0" xfId="0" applyFont="1" applyFill="1" applyProtection="1">
      <protection locked="0"/>
    </xf>
    <xf numFmtId="0" fontId="5" fillId="0" borderId="0" xfId="0" applyFont="1"/>
    <xf numFmtId="0" fontId="5" fillId="0" borderId="1" xfId="0" applyFont="1" applyBorder="1"/>
    <xf numFmtId="0" fontId="5" fillId="3" borderId="1" xfId="0" applyFont="1" applyFill="1" applyBorder="1"/>
    <xf numFmtId="0" fontId="0" fillId="4" borderId="0" xfId="0" applyFill="1"/>
    <xf numFmtId="0" fontId="9" fillId="4" borderId="0" xfId="0" applyFont="1" applyFill="1"/>
    <xf numFmtId="0" fontId="9" fillId="4" borderId="0" xfId="0" applyFont="1" applyFill="1" applyProtection="1">
      <protection locked="0"/>
    </xf>
    <xf numFmtId="9" fontId="0" fillId="0" borderId="0" xfId="7" applyFont="1"/>
    <xf numFmtId="0" fontId="12" fillId="0" borderId="0" xfId="0" applyFont="1"/>
    <xf numFmtId="0" fontId="5" fillId="3" borderId="1" xfId="0" applyFont="1" applyFill="1" applyBorder="1" applyAlignment="1">
      <alignment horizontal="center"/>
    </xf>
    <xf numFmtId="0" fontId="7" fillId="3" borderId="1" xfId="7" applyNumberFormat="1" applyFont="1" applyFill="1" applyBorder="1" applyAlignment="1" applyProtection="1">
      <alignment horizontal="center" vertical="center"/>
      <protection locked="0"/>
    </xf>
    <xf numFmtId="0" fontId="5" fillId="3" borderId="1" xfId="7" applyNumberFormat="1" applyFont="1" applyFill="1" applyBorder="1" applyAlignment="1" applyProtection="1">
      <alignment horizontal="center" vertical="center" wrapText="1"/>
      <protection locked="0"/>
    </xf>
    <xf numFmtId="0" fontId="0" fillId="0" borderId="0" xfId="0" applyProtection="1">
      <protection locked="0"/>
    </xf>
    <xf numFmtId="0" fontId="0" fillId="4" borderId="0" xfId="0" applyFill="1" applyAlignment="1">
      <alignment wrapText="1"/>
    </xf>
    <xf numFmtId="0" fontId="12" fillId="4" borderId="0" xfId="0" applyFont="1" applyFill="1"/>
    <xf numFmtId="0" fontId="12" fillId="4" borderId="0" xfId="0" applyFont="1" applyFill="1" applyProtection="1">
      <protection locked="0"/>
    </xf>
    <xf numFmtId="0" fontId="0" fillId="3" borderId="8" xfId="0" applyFill="1" applyBorder="1" applyAlignment="1">
      <alignment horizontal="center"/>
    </xf>
    <xf numFmtId="0" fontId="0" fillId="3" borderId="13" xfId="0" applyFill="1" applyBorder="1" applyAlignment="1">
      <alignment horizontal="center"/>
    </xf>
    <xf numFmtId="165" fontId="0" fillId="0" borderId="8" xfId="4" applyNumberFormat="1" applyFont="1" applyBorder="1"/>
    <xf numFmtId="0" fontId="0" fillId="3" borderId="11" xfId="0" applyFill="1" applyBorder="1" applyAlignment="1">
      <alignment horizontal="center"/>
    </xf>
    <xf numFmtId="0" fontId="0" fillId="3" borderId="14" xfId="0" applyFill="1" applyBorder="1" applyAlignment="1">
      <alignment horizontal="center"/>
    </xf>
    <xf numFmtId="165" fontId="5" fillId="0" borderId="8" xfId="4" applyNumberFormat="1" applyFont="1" applyBorder="1"/>
    <xf numFmtId="0" fontId="5" fillId="0" borderId="0" xfId="0" applyFont="1" applyAlignment="1">
      <alignment horizontal="center"/>
    </xf>
    <xf numFmtId="0" fontId="3" fillId="0" borderId="0" xfId="116"/>
    <xf numFmtId="0" fontId="17" fillId="0" borderId="0" xfId="116" applyFont="1"/>
    <xf numFmtId="0" fontId="18" fillId="0" borderId="8" xfId="116" applyFont="1" applyBorder="1" applyAlignment="1">
      <alignment wrapText="1"/>
    </xf>
    <xf numFmtId="0" fontId="18" fillId="0" borderId="12" xfId="116" applyFont="1" applyBorder="1"/>
    <xf numFmtId="0" fontId="3" fillId="0" borderId="13" xfId="116" applyBorder="1"/>
    <xf numFmtId="0" fontId="3" fillId="0" borderId="14" xfId="116" applyBorder="1"/>
    <xf numFmtId="0" fontId="18" fillId="0" borderId="13" xfId="116" applyFont="1" applyBorder="1"/>
    <xf numFmtId="0" fontId="18" fillId="0" borderId="12" xfId="116" applyFont="1" applyBorder="1" applyAlignment="1">
      <alignment wrapText="1"/>
    </xf>
    <xf numFmtId="0" fontId="17" fillId="0" borderId="0" xfId="116" applyFont="1" applyAlignment="1">
      <alignment wrapText="1"/>
    </xf>
    <xf numFmtId="0" fontId="10" fillId="0" borderId="0" xfId="0" applyFont="1"/>
    <xf numFmtId="0" fontId="5" fillId="0" borderId="8" xfId="0" applyFont="1" applyBorder="1"/>
    <xf numFmtId="0" fontId="20" fillId="4" borderId="0" xfId="0" applyFont="1" applyFill="1" applyProtection="1">
      <protection locked="0"/>
    </xf>
    <xf numFmtId="0" fontId="20" fillId="4" borderId="0" xfId="0" applyFont="1" applyFill="1"/>
    <xf numFmtId="17" fontId="21" fillId="4" borderId="0" xfId="0" applyNumberFormat="1" applyFont="1" applyFill="1"/>
    <xf numFmtId="167" fontId="22" fillId="0" borderId="0" xfId="0" applyNumberFormat="1" applyFont="1"/>
    <xf numFmtId="0" fontId="23" fillId="0" borderId="0" xfId="0" applyFont="1"/>
    <xf numFmtId="0" fontId="9" fillId="0" borderId="0" xfId="0" applyFont="1"/>
    <xf numFmtId="0" fontId="5" fillId="4" borderId="0" xfId="0" applyFont="1" applyFill="1" applyAlignment="1">
      <alignment vertical="center" wrapText="1"/>
    </xf>
    <xf numFmtId="17" fontId="24" fillId="4" borderId="0" xfId="0" quotePrefix="1" applyNumberFormat="1" applyFont="1" applyFill="1" applyAlignment="1">
      <alignment horizontal="left"/>
    </xf>
    <xf numFmtId="0" fontId="0" fillId="0" borderId="8" xfId="0" applyBorder="1"/>
    <xf numFmtId="9" fontId="0" fillId="0" borderId="0" xfId="7" applyFont="1" applyBorder="1"/>
    <xf numFmtId="0" fontId="21" fillId="0" borderId="0" xfId="0" applyFont="1"/>
    <xf numFmtId="0" fontId="3" fillId="0" borderId="0" xfId="0" applyFont="1"/>
    <xf numFmtId="165" fontId="5" fillId="0" borderId="8" xfId="4" applyNumberFormat="1" applyFont="1" applyFill="1" applyBorder="1"/>
    <xf numFmtId="0" fontId="0" fillId="2" borderId="8" xfId="0" applyFill="1" applyBorder="1" applyAlignment="1">
      <alignment horizontal="center"/>
    </xf>
    <xf numFmtId="9" fontId="0" fillId="2" borderId="8" xfId="0" applyNumberFormat="1" applyFill="1" applyBorder="1" applyAlignment="1">
      <alignment horizontal="center"/>
    </xf>
    <xf numFmtId="0" fontId="0" fillId="2" borderId="8" xfId="0" applyFill="1" applyBorder="1" applyAlignment="1">
      <alignment horizontal="left"/>
    </xf>
    <xf numFmtId="1" fontId="0" fillId="0" borderId="8" xfId="0" applyNumberFormat="1" applyBorder="1" applyAlignment="1">
      <alignment horizontal="left"/>
    </xf>
    <xf numFmtId="1" fontId="5" fillId="0" borderId="8" xfId="0" applyNumberFormat="1" applyFont="1" applyBorder="1" applyAlignment="1">
      <alignment horizontal="left"/>
    </xf>
    <xf numFmtId="0" fontId="5" fillId="2" borderId="8" xfId="0" applyFont="1" applyFill="1" applyBorder="1" applyAlignment="1">
      <alignment horizontal="left"/>
    </xf>
    <xf numFmtId="0" fontId="16" fillId="0" borderId="8" xfId="0" applyFont="1" applyBorder="1"/>
    <xf numFmtId="0" fontId="27" fillId="0" borderId="0" xfId="0" applyFont="1"/>
    <xf numFmtId="5" fontId="0" fillId="0" borderId="0" xfId="0" applyNumberFormat="1"/>
    <xf numFmtId="0" fontId="9" fillId="0" borderId="0" xfId="0" applyFont="1" applyAlignment="1">
      <alignment horizontal="left"/>
    </xf>
    <xf numFmtId="0" fontId="25" fillId="0" borderId="0" xfId="0" applyFont="1"/>
    <xf numFmtId="165" fontId="0" fillId="0" borderId="0" xfId="4" applyNumberFormat="1" applyFont="1"/>
    <xf numFmtId="165" fontId="0" fillId="0" borderId="0" xfId="4" applyNumberFormat="1" applyFont="1" applyFill="1"/>
    <xf numFmtId="165" fontId="0" fillId="0" borderId="0" xfId="4" applyNumberFormat="1" applyFont="1" applyFill="1" applyAlignment="1">
      <alignment horizontal="right"/>
    </xf>
    <xf numFmtId="0" fontId="5" fillId="3" borderId="11" xfId="0" applyFont="1" applyFill="1" applyBorder="1" applyAlignment="1" applyProtection="1">
      <alignment horizontal="center" readingOrder="1"/>
      <protection locked="0"/>
    </xf>
    <xf numFmtId="0" fontId="0" fillId="0" borderId="8" xfId="0" applyBorder="1" applyAlignment="1">
      <alignment horizontal="left"/>
    </xf>
    <xf numFmtId="0" fontId="32" fillId="4" borderId="0" xfId="0" applyFont="1" applyFill="1"/>
    <xf numFmtId="0" fontId="9" fillId="0" borderId="0" xfId="116" applyFont="1"/>
    <xf numFmtId="0" fontId="7" fillId="0" borderId="0" xfId="116" applyFont="1"/>
    <xf numFmtId="0" fontId="0" fillId="0" borderId="0" xfId="116" applyFont="1"/>
    <xf numFmtId="0" fontId="0" fillId="0" borderId="8" xfId="116" applyFont="1" applyBorder="1" applyAlignment="1">
      <alignment horizontal="right"/>
    </xf>
    <xf numFmtId="0" fontId="33" fillId="0" borderId="0" xfId="116" applyFont="1"/>
    <xf numFmtId="0" fontId="0" fillId="6" borderId="8" xfId="0" applyFill="1" applyBorder="1" applyAlignment="1">
      <alignment horizontal="center"/>
    </xf>
    <xf numFmtId="0" fontId="34" fillId="0" borderId="0" xfId="0" applyFont="1" applyAlignment="1">
      <alignment horizontal="right" vertical="center"/>
    </xf>
    <xf numFmtId="0" fontId="0" fillId="0" borderId="8" xfId="0" applyBorder="1" applyAlignment="1">
      <alignment horizontal="left" indent="1"/>
    </xf>
    <xf numFmtId="0" fontId="0" fillId="0" borderId="0" xfId="116" applyFont="1" applyAlignment="1">
      <alignment horizontal="right"/>
    </xf>
    <xf numFmtId="0" fontId="16" fillId="0" borderId="0" xfId="0" applyFont="1"/>
    <xf numFmtId="0" fontId="35" fillId="0" borderId="0" xfId="0" applyFont="1" applyAlignment="1">
      <alignment horizontal="center"/>
    </xf>
    <xf numFmtId="9" fontId="16" fillId="0" borderId="0" xfId="7" applyFont="1" applyBorder="1"/>
    <xf numFmtId="0" fontId="35" fillId="0" borderId="8" xfId="0" applyFont="1" applyBorder="1"/>
    <xf numFmtId="0" fontId="35" fillId="3" borderId="8" xfId="0" applyFont="1" applyFill="1" applyBorder="1" applyAlignment="1">
      <alignment horizontal="center"/>
    </xf>
    <xf numFmtId="0" fontId="26" fillId="0" borderId="0" xfId="116" applyFont="1" applyAlignment="1">
      <alignment horizontal="left"/>
    </xf>
    <xf numFmtId="165" fontId="7" fillId="0" borderId="8" xfId="4" applyNumberFormat="1" applyFont="1" applyFill="1" applyBorder="1"/>
    <xf numFmtId="9" fontId="3" fillId="0" borderId="8" xfId="7" applyFont="1" applyBorder="1" applyAlignment="1" applyProtection="1"/>
    <xf numFmtId="0" fontId="36" fillId="4" borderId="0" xfId="0" applyFont="1" applyFill="1" applyProtection="1">
      <protection locked="0"/>
    </xf>
    <xf numFmtId="5" fontId="5" fillId="0" borderId="0" xfId="0" applyNumberFormat="1" applyFont="1"/>
    <xf numFmtId="9" fontId="5" fillId="0" borderId="1" xfId="0" applyNumberFormat="1" applyFont="1" applyBorder="1" applyAlignment="1">
      <alignment horizontal="center"/>
    </xf>
    <xf numFmtId="9" fontId="5" fillId="0" borderId="1" xfId="7" applyFont="1" applyFill="1" applyBorder="1" applyAlignment="1">
      <alignment horizontal="center"/>
    </xf>
    <xf numFmtId="9" fontId="25" fillId="5" borderId="1" xfId="0" applyNumberFormat="1" applyFont="1" applyFill="1" applyBorder="1" applyAlignment="1">
      <alignment horizontal="center"/>
    </xf>
    <xf numFmtId="9" fontId="25" fillId="5" borderId="1" xfId="7" applyFont="1" applyFill="1" applyBorder="1" applyAlignment="1">
      <alignment horizontal="center"/>
    </xf>
    <xf numFmtId="165" fontId="25" fillId="0" borderId="8" xfId="4" applyNumberFormat="1" applyFont="1" applyFill="1" applyBorder="1"/>
    <xf numFmtId="6" fontId="16" fillId="0" borderId="8" xfId="0" applyNumberFormat="1" applyFont="1" applyBorder="1"/>
    <xf numFmtId="6" fontId="16" fillId="4" borderId="8" xfId="0" applyNumberFormat="1" applyFont="1" applyFill="1" applyBorder="1"/>
    <xf numFmtId="169" fontId="16" fillId="0" borderId="8" xfId="0" applyNumberFormat="1" applyFont="1" applyBorder="1"/>
    <xf numFmtId="6" fontId="16" fillId="0" borderId="8" xfId="261" applyNumberFormat="1" applyFont="1" applyFill="1" applyBorder="1" applyAlignment="1"/>
    <xf numFmtId="6" fontId="16" fillId="0" borderId="12" xfId="0" applyNumberFormat="1" applyFont="1" applyBorder="1"/>
    <xf numFmtId="0" fontId="11" fillId="0" borderId="8" xfId="0" applyFont="1" applyBorder="1" applyAlignment="1">
      <alignment horizontal="left"/>
    </xf>
    <xf numFmtId="0" fontId="0" fillId="0" borderId="2" xfId="0" applyBorder="1" applyAlignment="1">
      <alignment horizontal="left"/>
    </xf>
    <xf numFmtId="6" fontId="16" fillId="6" borderId="8" xfId="0" applyNumberFormat="1" applyFont="1" applyFill="1" applyBorder="1" applyAlignment="1">
      <alignment horizontal="center"/>
    </xf>
    <xf numFmtId="0" fontId="16" fillId="0" borderId="11" xfId="0" applyFont="1" applyBorder="1"/>
    <xf numFmtId="0" fontId="9" fillId="0" borderId="0" xfId="6" applyFont="1" applyAlignment="1">
      <alignment horizontal="left"/>
    </xf>
    <xf numFmtId="0" fontId="7" fillId="0" borderId="0" xfId="6" applyFont="1"/>
    <xf numFmtId="0" fontId="266" fillId="0" borderId="0" xfId="6" applyFont="1" applyAlignment="1">
      <alignment horizontal="center"/>
    </xf>
    <xf numFmtId="0" fontId="7" fillId="3" borderId="8" xfId="6" applyFont="1" applyFill="1" applyBorder="1"/>
    <xf numFmtId="0" fontId="7" fillId="3" borderId="8" xfId="6" applyFont="1" applyFill="1" applyBorder="1" applyAlignment="1">
      <alignment horizontal="right"/>
    </xf>
    <xf numFmtId="0" fontId="7" fillId="0" borderId="8" xfId="6" applyFont="1" applyBorder="1"/>
    <xf numFmtId="9" fontId="5" fillId="0" borderId="8" xfId="3999" applyFont="1" applyBorder="1"/>
    <xf numFmtId="9" fontId="7" fillId="0" borderId="8" xfId="3999" applyFont="1" applyBorder="1"/>
    <xf numFmtId="0" fontId="0" fillId="0" borderId="8" xfId="6" applyFont="1" applyBorder="1"/>
    <xf numFmtId="0" fontId="0" fillId="0" borderId="0" xfId="6" applyFont="1"/>
    <xf numFmtId="169" fontId="16" fillId="0" borderId="11" xfId="0" applyNumberFormat="1" applyFont="1" applyBorder="1"/>
    <xf numFmtId="6" fontId="35" fillId="0" borderId="8" xfId="261" applyNumberFormat="1" applyFont="1" applyFill="1" applyBorder="1" applyAlignment="1"/>
    <xf numFmtId="0" fontId="268" fillId="0" borderId="0" xfId="0" applyFont="1" applyAlignment="1">
      <alignment vertical="center"/>
    </xf>
    <xf numFmtId="6" fontId="0" fillId="0" borderId="0" xfId="0" applyNumberFormat="1"/>
    <xf numFmtId="5" fontId="5" fillId="0" borderId="8" xfId="0" applyNumberFormat="1" applyFont="1" applyBorder="1"/>
    <xf numFmtId="334" fontId="0" fillId="0" borderId="8" xfId="4" applyNumberFormat="1" applyFont="1" applyBorder="1"/>
    <xf numFmtId="334" fontId="5" fillId="0" borderId="8" xfId="4" applyNumberFormat="1" applyFont="1" applyFill="1" applyBorder="1"/>
    <xf numFmtId="334" fontId="25" fillId="0" borderId="8" xfId="4" applyNumberFormat="1" applyFont="1" applyFill="1" applyBorder="1"/>
    <xf numFmtId="0" fontId="9" fillId="0" borderId="8" xfId="0" applyFont="1" applyBorder="1" applyAlignment="1">
      <alignment horizontal="left"/>
    </xf>
    <xf numFmtId="165" fontId="9" fillId="0" borderId="13" xfId="0" applyNumberFormat="1" applyFont="1" applyBorder="1"/>
    <xf numFmtId="165" fontId="9" fillId="0" borderId="14" xfId="0" applyNumberFormat="1" applyFont="1" applyBorder="1"/>
    <xf numFmtId="0" fontId="0" fillId="3" borderId="0" xfId="0" applyFill="1" applyAlignment="1">
      <alignment horizontal="center"/>
    </xf>
    <xf numFmtId="0" fontId="10" fillId="0" borderId="0" xfId="0" applyFont="1" applyAlignment="1">
      <alignment horizontal="left" indent="1"/>
    </xf>
    <xf numFmtId="6" fontId="28" fillId="0" borderId="8" xfId="0" applyNumberFormat="1" applyFont="1" applyBorder="1"/>
    <xf numFmtId="6" fontId="28" fillId="6" borderId="8" xfId="0" applyNumberFormat="1" applyFont="1" applyFill="1" applyBorder="1" applyAlignment="1">
      <alignment horizontal="center"/>
    </xf>
    <xf numFmtId="165" fontId="37" fillId="0" borderId="8" xfId="4" applyNumberFormat="1" applyFont="1" applyFill="1" applyBorder="1"/>
    <xf numFmtId="0" fontId="269" fillId="0" borderId="0" xfId="269" applyFont="1"/>
    <xf numFmtId="0" fontId="3" fillId="0" borderId="0" xfId="269" applyFont="1"/>
    <xf numFmtId="0" fontId="270" fillId="0" borderId="0" xfId="269" applyFont="1"/>
    <xf numFmtId="0" fontId="19" fillId="0" borderId="0" xfId="269"/>
    <xf numFmtId="0" fontId="38" fillId="0" borderId="0" xfId="269" applyFont="1"/>
    <xf numFmtId="0" fontId="271" fillId="0" borderId="0" xfId="269" applyFont="1"/>
    <xf numFmtId="0" fontId="270" fillId="58" borderId="0" xfId="269" applyFont="1" applyFill="1" applyAlignment="1">
      <alignment wrapText="1"/>
    </xf>
    <xf numFmtId="0" fontId="270" fillId="59" borderId="0" xfId="269" applyFont="1" applyFill="1" applyAlignment="1">
      <alignment horizontal="center"/>
    </xf>
    <xf numFmtId="0" fontId="270" fillId="58" borderId="0" xfId="269" applyFont="1" applyFill="1" applyAlignment="1">
      <alignment horizontal="center"/>
    </xf>
    <xf numFmtId="0" fontId="35" fillId="58" borderId="54" xfId="269" applyFont="1" applyFill="1" applyBorder="1" applyAlignment="1">
      <alignment horizontal="left"/>
    </xf>
    <xf numFmtId="0" fontId="35" fillId="59" borderId="55" xfId="269" applyFont="1" applyFill="1" applyBorder="1"/>
    <xf numFmtId="0" fontId="35" fillId="58" borderId="55" xfId="269" applyFont="1" applyFill="1" applyBorder="1"/>
    <xf numFmtId="164" fontId="3" fillId="60" borderId="55" xfId="269" applyNumberFormat="1" applyFont="1" applyFill="1" applyBorder="1"/>
    <xf numFmtId="165" fontId="3" fillId="61" borderId="55" xfId="4597" applyNumberFormat="1" applyFont="1" applyFill="1" applyBorder="1"/>
    <xf numFmtId="165" fontId="3" fillId="59" borderId="55" xfId="4597" applyNumberFormat="1" applyFont="1" applyFill="1" applyBorder="1"/>
    <xf numFmtId="335" fontId="3" fillId="0" borderId="0" xfId="4598" applyNumberFormat="1" applyFont="1" applyFill="1" applyAlignment="1">
      <alignment horizontal="right"/>
    </xf>
    <xf numFmtId="164" fontId="3" fillId="60" borderId="9" xfId="269" applyNumberFormat="1" applyFont="1" applyFill="1" applyBorder="1"/>
    <xf numFmtId="165" fontId="3" fillId="61" borderId="9" xfId="4597" applyNumberFormat="1" applyFont="1" applyFill="1" applyBorder="1"/>
    <xf numFmtId="165" fontId="3" fillId="59" borderId="9" xfId="4597" applyNumberFormat="1" applyFont="1" applyFill="1" applyBorder="1"/>
    <xf numFmtId="9" fontId="3" fillId="61" borderId="55" xfId="275" applyFont="1" applyFill="1" applyBorder="1"/>
    <xf numFmtId="165" fontId="3" fillId="59" borderId="9" xfId="275" applyNumberFormat="1" applyFont="1" applyFill="1" applyBorder="1"/>
    <xf numFmtId="165" fontId="3" fillId="59" borderId="55" xfId="275" applyNumberFormat="1" applyFont="1" applyFill="1" applyBorder="1"/>
    <xf numFmtId="164" fontId="3" fillId="60" borderId="57" xfId="269" applyNumberFormat="1" applyFont="1" applyFill="1" applyBorder="1"/>
    <xf numFmtId="165" fontId="3" fillId="61" borderId="57" xfId="4597" applyNumberFormat="1" applyFont="1" applyFill="1" applyBorder="1"/>
    <xf numFmtId="165" fontId="3" fillId="59" borderId="57" xfId="4597" applyNumberFormat="1" applyFont="1" applyFill="1" applyBorder="1"/>
    <xf numFmtId="165" fontId="3" fillId="59" borderId="57" xfId="275" applyNumberFormat="1" applyFont="1" applyFill="1" applyBorder="1"/>
    <xf numFmtId="164" fontId="3" fillId="0" borderId="0" xfId="269" applyNumberFormat="1" applyFont="1"/>
    <xf numFmtId="9" fontId="3" fillId="0" borderId="0" xfId="269" applyNumberFormat="1" applyFont="1"/>
    <xf numFmtId="165" fontId="3" fillId="0" borderId="0" xfId="269" applyNumberFormat="1" applyFont="1"/>
    <xf numFmtId="0" fontId="18" fillId="0" borderId="0" xfId="269" applyFont="1"/>
    <xf numFmtId="0" fontId="35" fillId="62" borderId="54" xfId="269" applyFont="1" applyFill="1" applyBorder="1"/>
    <xf numFmtId="0" fontId="35" fillId="63" borderId="55" xfId="269" applyFont="1" applyFill="1" applyBorder="1"/>
    <xf numFmtId="0" fontId="35" fillId="62" borderId="55" xfId="269" applyFont="1" applyFill="1" applyBorder="1"/>
    <xf numFmtId="164" fontId="3" fillId="64" borderId="55" xfId="269" applyNumberFormat="1" applyFont="1" applyFill="1" applyBorder="1"/>
    <xf numFmtId="42" fontId="3" fillId="62" borderId="55" xfId="269" applyNumberFormat="1" applyFont="1" applyFill="1" applyBorder="1"/>
    <xf numFmtId="164" fontId="3" fillId="64" borderId="57" xfId="269" applyNumberFormat="1" applyFont="1" applyFill="1" applyBorder="1"/>
    <xf numFmtId="42" fontId="3" fillId="62" borderId="57" xfId="269" applyNumberFormat="1" applyFont="1" applyFill="1" applyBorder="1"/>
    <xf numFmtId="165" fontId="3" fillId="0" borderId="0" xfId="4597" applyNumberFormat="1" applyFont="1"/>
    <xf numFmtId="42" fontId="3" fillId="0" borderId="0" xfId="269" applyNumberFormat="1" applyFont="1"/>
    <xf numFmtId="9" fontId="3" fillId="0" borderId="0" xfId="275" applyFont="1"/>
    <xf numFmtId="9" fontId="0" fillId="0" borderId="0" xfId="275" applyFont="1"/>
    <xf numFmtId="335" fontId="19" fillId="0" borderId="0" xfId="269" applyNumberFormat="1"/>
    <xf numFmtId="0" fontId="18" fillId="0" borderId="0" xfId="269" applyFont="1" applyAlignment="1">
      <alignment horizontal="right"/>
    </xf>
    <xf numFmtId="335" fontId="3" fillId="0" borderId="0" xfId="4598" applyNumberFormat="1" applyFont="1"/>
    <xf numFmtId="42" fontId="3" fillId="0" borderId="0" xfId="4598" applyNumberFormat="1" applyFont="1"/>
    <xf numFmtId="37" fontId="3" fillId="0" borderId="0" xfId="269" applyNumberFormat="1" applyFont="1"/>
    <xf numFmtId="0" fontId="35" fillId="58" borderId="55" xfId="269" applyFont="1" applyFill="1" applyBorder="1" applyAlignment="1">
      <alignment horizontal="left"/>
    </xf>
    <xf numFmtId="0" fontId="3" fillId="58" borderId="54" xfId="269" applyFont="1" applyFill="1" applyBorder="1"/>
    <xf numFmtId="0" fontId="3" fillId="58" borderId="59" xfId="269" applyFont="1" applyFill="1" applyBorder="1"/>
    <xf numFmtId="0" fontId="3" fillId="58" borderId="58" xfId="269" applyFont="1" applyFill="1" applyBorder="1"/>
    <xf numFmtId="6" fontId="16" fillId="6" borderId="8" xfId="0" applyNumberFormat="1" applyFont="1" applyFill="1" applyBorder="1"/>
    <xf numFmtId="0" fontId="3" fillId="58" borderId="60" xfId="269" applyFont="1" applyFill="1" applyBorder="1"/>
    <xf numFmtId="0" fontId="3" fillId="58" borderId="60" xfId="269" applyFont="1" applyFill="1" applyBorder="1" applyAlignment="1">
      <alignment horizontal="left"/>
    </xf>
    <xf numFmtId="0" fontId="3" fillId="58" borderId="54" xfId="269" applyFont="1" applyFill="1" applyBorder="1" applyAlignment="1">
      <alignment horizontal="left"/>
    </xf>
    <xf numFmtId="0" fontId="3" fillId="58" borderId="56" xfId="269" applyFont="1" applyFill="1" applyBorder="1" applyAlignment="1">
      <alignment horizontal="left"/>
    </xf>
    <xf numFmtId="0" fontId="3" fillId="62" borderId="54" xfId="269" applyFont="1" applyFill="1" applyBorder="1"/>
    <xf numFmtId="0" fontId="3" fillId="62" borderId="55" xfId="269" applyFont="1" applyFill="1" applyBorder="1"/>
    <xf numFmtId="0" fontId="3" fillId="62" borderId="56" xfId="269" applyFont="1" applyFill="1" applyBorder="1"/>
    <xf numFmtId="0" fontId="3" fillId="62" borderId="57" xfId="269" applyFont="1" applyFill="1" applyBorder="1"/>
    <xf numFmtId="335" fontId="0" fillId="0" borderId="0" xfId="4598" applyNumberFormat="1" applyFont="1" applyBorder="1"/>
    <xf numFmtId="9" fontId="0" fillId="0" borderId="0" xfId="275" applyFont="1" applyBorder="1"/>
    <xf numFmtId="0" fontId="3" fillId="3" borderId="8" xfId="269" applyFont="1" applyFill="1" applyBorder="1"/>
    <xf numFmtId="0" fontId="3" fillId="0" borderId="8" xfId="269" applyFont="1" applyBorder="1"/>
    <xf numFmtId="164" fontId="3" fillId="0" borderId="8" xfId="269" applyNumberFormat="1" applyFont="1" applyBorder="1"/>
    <xf numFmtId="0" fontId="3" fillId="3" borderId="11" xfId="269" applyFont="1" applyFill="1" applyBorder="1"/>
    <xf numFmtId="42" fontId="3" fillId="0" borderId="8" xfId="269" applyNumberFormat="1" applyFont="1" applyBorder="1"/>
    <xf numFmtId="9" fontId="3" fillId="0" borderId="8" xfId="275" applyFont="1" applyBorder="1"/>
    <xf numFmtId="0" fontId="19" fillId="0" borderId="8" xfId="269" applyBorder="1"/>
    <xf numFmtId="165" fontId="3" fillId="0" borderId="8" xfId="4597" applyNumberFormat="1" applyFont="1" applyBorder="1"/>
    <xf numFmtId="37" fontId="3" fillId="0" borderId="8" xfId="269" applyNumberFormat="1" applyFont="1" applyBorder="1"/>
    <xf numFmtId="0" fontId="17" fillId="0" borderId="8" xfId="269" applyFont="1" applyBorder="1"/>
    <xf numFmtId="0" fontId="17" fillId="3" borderId="8" xfId="269" applyFont="1" applyFill="1" applyBorder="1"/>
    <xf numFmtId="42" fontId="3" fillId="0" borderId="8" xfId="4598" applyNumberFormat="1" applyFont="1" applyBorder="1"/>
    <xf numFmtId="335" fontId="3" fillId="0" borderId="8" xfId="4598" applyNumberFormat="1" applyFont="1" applyBorder="1"/>
    <xf numFmtId="0" fontId="3" fillId="0" borderId="8" xfId="269" applyFont="1" applyBorder="1" applyAlignment="1">
      <alignment horizontal="right"/>
    </xf>
    <xf numFmtId="335" fontId="7" fillId="0" borderId="8" xfId="4598" applyNumberFormat="1" applyFont="1" applyFill="1" applyBorder="1"/>
    <xf numFmtId="335" fontId="7" fillId="0" borderId="8" xfId="4598" applyNumberFormat="1" applyFont="1" applyBorder="1"/>
    <xf numFmtId="335" fontId="3" fillId="0" borderId="8" xfId="269" applyNumberFormat="1" applyFont="1" applyBorder="1"/>
    <xf numFmtId="9" fontId="0" fillId="0" borderId="8" xfId="275" applyFont="1" applyBorder="1"/>
    <xf numFmtId="0" fontId="3" fillId="0" borderId="3" xfId="269" applyFont="1" applyBorder="1"/>
    <xf numFmtId="42" fontId="3" fillId="0" borderId="3" xfId="269" applyNumberFormat="1" applyFont="1" applyBorder="1"/>
    <xf numFmtId="9" fontId="3" fillId="0" borderId="3" xfId="275" applyFont="1" applyBorder="1"/>
    <xf numFmtId="0" fontId="3" fillId="0" borderId="61" xfId="269" applyFont="1" applyBorder="1"/>
    <xf numFmtId="42" fontId="3" fillId="0" borderId="61" xfId="269" applyNumberFormat="1" applyFont="1" applyBorder="1"/>
    <xf numFmtId="0" fontId="19" fillId="0" borderId="0" xfId="269" applyAlignment="1">
      <alignment horizontal="right"/>
    </xf>
    <xf numFmtId="0" fontId="273" fillId="0" borderId="0" xfId="0" applyFont="1"/>
    <xf numFmtId="0" fontId="272" fillId="0" borderId="0" xfId="0" applyFont="1" applyAlignment="1">
      <alignment vertical="center"/>
    </xf>
    <xf numFmtId="0" fontId="7" fillId="0" borderId="8" xfId="116" applyFont="1" applyBorder="1"/>
    <xf numFmtId="0" fontId="0" fillId="0" borderId="8" xfId="116" applyFont="1" applyBorder="1"/>
    <xf numFmtId="9" fontId="7" fillId="0" borderId="8" xfId="7" applyFont="1" applyBorder="1"/>
    <xf numFmtId="9" fontId="0" fillId="0" borderId="8" xfId="7" applyFont="1" applyBorder="1"/>
    <xf numFmtId="0" fontId="274" fillId="0" borderId="0" xfId="0" applyFont="1" applyAlignment="1">
      <alignment vertical="center"/>
    </xf>
    <xf numFmtId="0" fontId="0" fillId="4" borderId="0" xfId="0" applyFill="1" applyAlignment="1">
      <alignment horizontal="left" vertical="center" wrapText="1"/>
    </xf>
    <xf numFmtId="0" fontId="5" fillId="4" borderId="0" xfId="0" applyFont="1" applyFill="1" applyAlignment="1">
      <alignment horizontal="left" vertical="center" wrapText="1"/>
    </xf>
    <xf numFmtId="0" fontId="0" fillId="4" borderId="0" xfId="0" applyFill="1" applyAlignment="1" applyProtection="1">
      <alignment wrapText="1"/>
      <protection locked="0"/>
    </xf>
    <xf numFmtId="0" fontId="0" fillId="0" borderId="0" xfId="0" applyAlignment="1">
      <alignment wrapText="1"/>
    </xf>
    <xf numFmtId="0" fontId="5" fillId="4" borderId="0" xfId="0" applyFont="1" applyFill="1" applyAlignment="1" applyProtection="1">
      <alignment wrapText="1"/>
      <protection locked="0"/>
    </xf>
    <xf numFmtId="0" fontId="0" fillId="4" borderId="0" xfId="0" applyFill="1" applyAlignment="1" applyProtection="1">
      <alignment horizontal="left" wrapText="1"/>
      <protection locked="0"/>
    </xf>
    <xf numFmtId="0" fontId="19" fillId="0" borderId="12" xfId="116" applyFont="1" applyBorder="1" applyAlignment="1">
      <alignment horizontal="left" wrapText="1"/>
    </xf>
    <xf numFmtId="0" fontId="19" fillId="0" borderId="13" xfId="116" applyFont="1" applyBorder="1" applyAlignment="1">
      <alignment horizontal="left" wrapText="1"/>
    </xf>
    <xf numFmtId="0" fontId="19" fillId="0" borderId="14" xfId="116" applyFont="1" applyBorder="1" applyAlignment="1">
      <alignment horizontal="left" wrapText="1"/>
    </xf>
    <xf numFmtId="168" fontId="16" fillId="7" borderId="4" xfId="0" applyNumberFormat="1" applyFont="1" applyFill="1" applyBorder="1" applyAlignment="1">
      <alignment horizontal="center"/>
    </xf>
    <xf numFmtId="168" fontId="16" fillId="7" borderId="9" xfId="0" applyNumberFormat="1"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6" fontId="16" fillId="6" borderId="12" xfId="0" applyNumberFormat="1" applyFont="1" applyFill="1" applyBorder="1" applyAlignment="1">
      <alignment horizontal="center"/>
    </xf>
    <xf numFmtId="0" fontId="0" fillId="0" borderId="13" xfId="0" applyBorder="1"/>
    <xf numFmtId="0" fontId="0" fillId="0" borderId="14" xfId="0" applyBorder="1"/>
    <xf numFmtId="0" fontId="0" fillId="0" borderId="14" xfId="0" applyBorder="1" applyAlignment="1">
      <alignment horizontal="center"/>
    </xf>
    <xf numFmtId="0" fontId="0" fillId="0" borderId="0" xfId="0" applyBorder="1"/>
    <xf numFmtId="0" fontId="0" fillId="0" borderId="0" xfId="0" applyBorder="1" applyAlignment="1">
      <alignment horizontal="right"/>
    </xf>
    <xf numFmtId="0" fontId="0" fillId="0" borderId="0" xfId="0" quotePrefix="1" applyBorder="1" applyAlignment="1">
      <alignment horizontal="right"/>
    </xf>
  </cellXfs>
  <cellStyles count="4599">
    <cellStyle name="_x0010_" xfId="276" xr:uid="{00000000-0005-0000-0000-000000000000}"/>
    <cellStyle name="_x000a_386grabber=M" xfId="277" xr:uid="{00000000-0005-0000-0000-000001000000}"/>
    <cellStyle name="_x000d__x000a_JournalTemplate=C:\COMFO\CTALK\JOURSTD.TPL_x000d__x000a_LbStateAddress=3 3 0 251 1 89 2 311_x000d__x000a_LbStateJou" xfId="278" xr:uid="{00000000-0005-0000-0000-000002000000}"/>
    <cellStyle name="_x000d__x000a_JournalTemplate=C:\COMFO\CTALK\JOURSTD.TPL_x000d__x000a_LbStateAddress=3 3 0 251 1 89 2 311_x000d__x000a_LbStateJou 2" xfId="279" xr:uid="{00000000-0005-0000-0000-000003000000}"/>
    <cellStyle name="_x000d__x000a_JournalTemplate=C:\COMFO\CTALK\JOURSTD.TPL_x000d__x000a_LbStateAddress=3 3 0 251 1 89 2 311_x000d__x000a_LbStateJou 3" xfId="280" xr:uid="{00000000-0005-0000-0000-000004000000}"/>
    <cellStyle name="$" xfId="281" xr:uid="{00000000-0005-0000-0000-000005000000}"/>
    <cellStyle name="$$K" xfId="282" xr:uid="{00000000-0005-0000-0000-000006000000}"/>
    <cellStyle name="$$Mil" xfId="283" xr:uid="{00000000-0005-0000-0000-000007000000}"/>
    <cellStyle name="%" xfId="284" xr:uid="{00000000-0005-0000-0000-000008000000}"/>
    <cellStyle name="% 2" xfId="285" xr:uid="{00000000-0005-0000-0000-000009000000}"/>
    <cellStyle name="% 3" xfId="286" xr:uid="{00000000-0005-0000-0000-00000A000000}"/>
    <cellStyle name="% 4" xfId="287" xr:uid="{00000000-0005-0000-0000-00000B000000}"/>
    <cellStyle name="% 5" xfId="288" xr:uid="{00000000-0005-0000-0000-00000C000000}"/>
    <cellStyle name="% 6" xfId="289" xr:uid="{00000000-0005-0000-0000-00000D000000}"/>
    <cellStyle name="% 7" xfId="290" xr:uid="{00000000-0005-0000-0000-00000E000000}"/>
    <cellStyle name="% 8" xfId="291" xr:uid="{00000000-0005-0000-0000-00000F000000}"/>
    <cellStyle name="******************************************" xfId="292" xr:uid="{00000000-0005-0000-0000-000010000000}"/>
    <cellStyle name="?? [0.00]_PERSONAL" xfId="293" xr:uid="{00000000-0005-0000-0000-000011000000}"/>
    <cellStyle name="?? [0]_??" xfId="294" xr:uid="{00000000-0005-0000-0000-000012000000}"/>
    <cellStyle name="???? [0.00]_PERSONAL" xfId="295" xr:uid="{00000000-0005-0000-0000-000013000000}"/>
    <cellStyle name="????_PERSONAL" xfId="296" xr:uid="{00000000-0005-0000-0000-000014000000}"/>
    <cellStyle name="??_?.????" xfId="297" xr:uid="{00000000-0005-0000-0000-000015000000}"/>
    <cellStyle name="_%(SignOnly)" xfId="298" xr:uid="{00000000-0005-0000-0000-000016000000}"/>
    <cellStyle name="_%(SignSpaceOnly)" xfId="299" xr:uid="{00000000-0005-0000-0000-000017000000}"/>
    <cellStyle name="_02.12 Bookings details" xfId="300" xr:uid="{00000000-0005-0000-0000-000018000000}"/>
    <cellStyle name="_02.12 Bookings details_Acquisition Schedules" xfId="301" xr:uid="{00000000-0005-0000-0000-000019000000}"/>
    <cellStyle name="_05 SA Key Trend Data" xfId="302" xr:uid="{00000000-0005-0000-0000-00001A000000}"/>
    <cellStyle name="_07.10" xfId="303" xr:uid="{00000000-0005-0000-0000-00001B000000}"/>
    <cellStyle name="_0706_CISCO Q4 FCST_CISCO VIEW_062107_V1A_CHQ PLNG" xfId="304" xr:uid="{00000000-0005-0000-0000-00001C000000}"/>
    <cellStyle name="_0706_CISCO_Cisco WebEx - Proforma PL_6-23-07_HYPERION" xfId="305" xr:uid="{00000000-0005-0000-0000-00001D000000}"/>
    <cellStyle name="_0707_CISCO_FOR CORP_ FY 08 PLAN MODEL_WEBEX_FINAL_CHQ PLNG" xfId="306" xr:uid="{00000000-0005-0000-0000-00001E000000}"/>
    <cellStyle name="_0707_CISCO_FOR CORP_ FY 08 PLAN MODEL_WEBEX_FINAL_CHQ PLNG_Acquisition Schedules" xfId="307" xr:uid="{00000000-0005-0000-0000-00001F000000}"/>
    <cellStyle name="_0707_CISCO_FY 08 PLAN MODEL_WEBEX_V3A_071607_CHQ PLNG" xfId="308" xr:uid="{00000000-0005-0000-0000-000020000000}"/>
    <cellStyle name="_0707_CISCO_FY 08 PLAN MODEL_WEBEX_V3A_071607_CHQ PLNG_Acquisition Schedules" xfId="309" xr:uid="{00000000-0005-0000-0000-000021000000}"/>
    <cellStyle name="_0707_CISCO_FY 08 PLAN MODEL_WEBEX_V4C_072507_CHQ PLNG" xfId="310" xr:uid="{00000000-0005-0000-0000-000022000000}"/>
    <cellStyle name="_0707_CISCO_FY 08 PLAN MODEL_WEBEX_V4C_072507_CHQ PLNG_Acquisition Schedules" xfId="311" xr:uid="{00000000-0005-0000-0000-000023000000}"/>
    <cellStyle name="_0708_WEBEXCONNECT PLAN CONTING- Q108 v9_APPROVED_CHQ PLNG" xfId="312" xr:uid="{00000000-0005-0000-0000-000024000000}"/>
    <cellStyle name="_0708_WEBEXCONNECT PLAN CONTING- Q108 v9_APPROVED_CHQ PLNG_Acquisition Schedules" xfId="313" xr:uid="{00000000-0005-0000-0000-000025000000}"/>
    <cellStyle name="_0708_WEBEXCONNECT PLAN CONTING- Q108 v9_APPROVED_CHQ PLNG_Acquisition Schedules_1" xfId="314" xr:uid="{00000000-0005-0000-0000-000026000000}"/>
    <cellStyle name="_0709_Q1 FCST_RANGE_09_24_07_V1_CHQ PLNG" xfId="315" xr:uid="{00000000-0005-0000-0000-000027000000}"/>
    <cellStyle name="_1.3.07 SA Closing Package DEC" xfId="316" xr:uid="{00000000-0005-0000-0000-000028000000}"/>
    <cellStyle name="_1.3.07 SA Closing Package DEC 2" xfId="317" xr:uid="{00000000-0005-0000-0000-000029000000}"/>
    <cellStyle name="_1.3.07 SA Closing Package DEC 3" xfId="318" xr:uid="{00000000-0005-0000-0000-00002A000000}"/>
    <cellStyle name="_1.3.07 SA Closing Package DEC 4" xfId="319" xr:uid="{00000000-0005-0000-0000-00002B000000}"/>
    <cellStyle name="_1.3.07 SA Closing Package DEC 5" xfId="320" xr:uid="{00000000-0005-0000-0000-00002C000000}"/>
    <cellStyle name="_1.3.07 SA Closing Package DEC 6" xfId="321" xr:uid="{00000000-0005-0000-0000-00002D000000}"/>
    <cellStyle name="_1.3.07 SA Closing Package DEC 7" xfId="322" xr:uid="{00000000-0005-0000-0000-00002E000000}"/>
    <cellStyle name="_1.3.07 SA Closing Package DEC 8" xfId="323" xr:uid="{00000000-0005-0000-0000-00002F000000}"/>
    <cellStyle name="_10 29 08 Demantra Upload" xfId="324" xr:uid="{00000000-0005-0000-0000-000030000000}"/>
    <cellStyle name="_10 29 08 Demantra Upload 2" xfId="325" xr:uid="{00000000-0005-0000-0000-000031000000}"/>
    <cellStyle name="_10 30 08 Demantra Upload" xfId="326" xr:uid="{00000000-0005-0000-0000-000032000000}"/>
    <cellStyle name="_10 30 08 Demantra Upload 2" xfId="327" xr:uid="{00000000-0005-0000-0000-000033000000}"/>
    <cellStyle name="_11 Bookings by Theater" xfId="328" xr:uid="{00000000-0005-0000-0000-000034000000}"/>
    <cellStyle name="_11 Bookings by Theater_Acquisition Schedules" xfId="329" xr:uid="{00000000-0005-0000-0000-000035000000}"/>
    <cellStyle name="_11.29.06 Closing Pack SA November" xfId="330" xr:uid="{00000000-0005-0000-0000-000036000000}"/>
    <cellStyle name="_11.29.06 Closing Pack SA November 2" xfId="331" xr:uid="{00000000-0005-0000-0000-000037000000}"/>
    <cellStyle name="_11.29.06 Closing Pack SA November 3" xfId="332" xr:uid="{00000000-0005-0000-0000-000038000000}"/>
    <cellStyle name="_11.29.06 Closing Pack SA November 4" xfId="333" xr:uid="{00000000-0005-0000-0000-000039000000}"/>
    <cellStyle name="_11.29.06 Closing Pack SA November 5" xfId="334" xr:uid="{00000000-0005-0000-0000-00003A000000}"/>
    <cellStyle name="_11.29.06 Closing Pack SA November 6" xfId="335" xr:uid="{00000000-0005-0000-0000-00003B000000}"/>
    <cellStyle name="_11.29.06 Closing Pack SA November 7" xfId="336" xr:uid="{00000000-0005-0000-0000-00003C000000}"/>
    <cellStyle name="_11.29.06 Closing Pack SA November 8" xfId="337" xr:uid="{00000000-0005-0000-0000-00003D000000}"/>
    <cellStyle name="_117492.xls Chart 31" xfId="338" xr:uid="{00000000-0005-0000-0000-00003E000000}"/>
    <cellStyle name="_117492.xls Chart 31_Acquisition Schedules" xfId="339" xr:uid="{00000000-0005-0000-0000-00003F000000}"/>
    <cellStyle name="_117492.xls Chart 31_Financial Model v6-03-26-2004" xfId="340" xr:uid="{00000000-0005-0000-0000-000040000000}"/>
    <cellStyle name="_117492.xls Chart 31_Financial Model v6-03-26-2004_Acquisition Schedules" xfId="341" xr:uid="{00000000-0005-0000-0000-000041000000}"/>
    <cellStyle name="_117492.xls Chart 32" xfId="342" xr:uid="{00000000-0005-0000-0000-000042000000}"/>
    <cellStyle name="_117492.xls Chart 32_Acquisition Schedules" xfId="343" xr:uid="{00000000-0005-0000-0000-000043000000}"/>
    <cellStyle name="_117492.xls Chart 32_Financial Model v6-03-26-2004" xfId="344" xr:uid="{00000000-0005-0000-0000-000044000000}"/>
    <cellStyle name="_117492.xls Chart 32_Financial Model v6-03-26-2004_Acquisition Schedules" xfId="345" xr:uid="{00000000-0005-0000-0000-000045000000}"/>
    <cellStyle name="_117492.xls Chart 33" xfId="346" xr:uid="{00000000-0005-0000-0000-000046000000}"/>
    <cellStyle name="_117492.xls Chart 33_Acquisition Schedules" xfId="347" xr:uid="{00000000-0005-0000-0000-000047000000}"/>
    <cellStyle name="_117492.xls Chart 33_Financial Model v6-03-26-2004" xfId="348" xr:uid="{00000000-0005-0000-0000-000048000000}"/>
    <cellStyle name="_117492.xls Chart 33_Financial Model v6-03-26-2004_Acquisition Schedules" xfId="349" xr:uid="{00000000-0005-0000-0000-000049000000}"/>
    <cellStyle name="_117492.xls Chart 34" xfId="350" xr:uid="{00000000-0005-0000-0000-00004A000000}"/>
    <cellStyle name="_117492.xls Chart 34_Acquisition Schedules" xfId="351" xr:uid="{00000000-0005-0000-0000-00004B000000}"/>
    <cellStyle name="_117492.xls Chart 34_Financial Model v6-03-26-2004" xfId="352" xr:uid="{00000000-0005-0000-0000-00004C000000}"/>
    <cellStyle name="_117492.xls Chart 34_Financial Model v6-03-26-2004_Acquisition Schedules" xfId="353" xr:uid="{00000000-0005-0000-0000-00004D000000}"/>
    <cellStyle name="_117492.xls Chart 35" xfId="354" xr:uid="{00000000-0005-0000-0000-00004E000000}"/>
    <cellStyle name="_117492.xls Chart 35_Acquisition Schedules" xfId="355" xr:uid="{00000000-0005-0000-0000-00004F000000}"/>
    <cellStyle name="_117492.xls Chart 35_Financial Model v6-03-26-2004" xfId="356" xr:uid="{00000000-0005-0000-0000-000050000000}"/>
    <cellStyle name="_117492.xls Chart 35_Financial Model v6-03-26-2004_Acquisition Schedules" xfId="357" xr:uid="{00000000-0005-0000-0000-000051000000}"/>
    <cellStyle name="_12 Bookings by area, cms ranking and discount" xfId="358" xr:uid="{00000000-0005-0000-0000-000052000000}"/>
    <cellStyle name="_12 Bookings by area, cms ranking and discount_Acquisition Schedules" xfId="359" xr:uid="{00000000-0005-0000-0000-000053000000}"/>
    <cellStyle name="_13 Bookings cheat sheet summary and details and Top 20" xfId="360" xr:uid="{00000000-0005-0000-0000-000054000000}"/>
    <cellStyle name="_13 Bookings cheat sheet summary and details and Top 20_Acquisition Schedules" xfId="361" xr:uid="{00000000-0005-0000-0000-000055000000}"/>
    <cellStyle name="_14 AT Bookings Expense" xfId="362" xr:uid="{00000000-0005-0000-0000-000056000000}"/>
    <cellStyle name="_14 AT Bookings Expense_Acquisition Schedules" xfId="363" xr:uid="{00000000-0005-0000-0000-000057000000}"/>
    <cellStyle name="_15600 Template for Customer Deals1" xfId="364" xr:uid="{00000000-0005-0000-0000-000058000000}"/>
    <cellStyle name="_15600 Template for Customer Deals1 2" xfId="365" xr:uid="{00000000-0005-0000-0000-000059000000}"/>
    <cellStyle name="_16 Revenue by Theatre" xfId="366" xr:uid="{00000000-0005-0000-0000-00005A000000}"/>
    <cellStyle name="_16 Revenue by Theatre_Acquisition Schedules" xfId="367" xr:uid="{00000000-0005-0000-0000-00005B000000}"/>
    <cellStyle name="_19 Revenue Top 20" xfId="368" xr:uid="{00000000-0005-0000-0000-00005C000000}"/>
    <cellStyle name="_19 Revenue Top 20_Acquisition Schedules" xfId="369" xr:uid="{00000000-0005-0000-0000-00005D000000}"/>
    <cellStyle name="_2.28.07 Closing Package Feb" xfId="370" xr:uid="{00000000-0005-0000-0000-00005E000000}"/>
    <cellStyle name="_2.28.07 Closing Package Feb 2" xfId="371" xr:uid="{00000000-0005-0000-0000-00005F000000}"/>
    <cellStyle name="_2.28.07 Closing Package Feb 3" xfId="372" xr:uid="{00000000-0005-0000-0000-000060000000}"/>
    <cellStyle name="_2.28.07 Closing Package Feb 4" xfId="373" xr:uid="{00000000-0005-0000-0000-000061000000}"/>
    <cellStyle name="_2.28.07 Closing Package Feb 5" xfId="374" xr:uid="{00000000-0005-0000-0000-000062000000}"/>
    <cellStyle name="_2.28.07 Closing Package Feb 6" xfId="375" xr:uid="{00000000-0005-0000-0000-000063000000}"/>
    <cellStyle name="_2.28.07 Closing Package Feb 7" xfId="376" xr:uid="{00000000-0005-0000-0000-000064000000}"/>
    <cellStyle name="_2.28.07 Closing Package Feb 8" xfId="377" xr:uid="{00000000-0005-0000-0000-000065000000}"/>
    <cellStyle name="_2005 Business Plan - EEMESA V5" xfId="378" xr:uid="{00000000-0005-0000-0000-000066000000}"/>
    <cellStyle name="_2006 EMEA BMT 121605" xfId="379" xr:uid="{00000000-0005-0000-0000-000067000000}"/>
    <cellStyle name="_2006 EMEA BMT 121605_Book1 (3)" xfId="380" xr:uid="{00000000-0005-0000-0000-000068000000}"/>
    <cellStyle name="_2006 Plan EUR by BMT 010506" xfId="381" xr:uid="{00000000-0005-0000-0000-000069000000}"/>
    <cellStyle name="_2006 Plan EUR by BMT 010506_Book1 (3)" xfId="382" xr:uid="{00000000-0005-0000-0000-00006A000000}"/>
    <cellStyle name="_2006 quarterly phasing by country" xfId="383" xr:uid="{00000000-0005-0000-0000-00006B000000}"/>
    <cellStyle name="_2007 07 16 XS CISCO GDL PCBA" xfId="384" xr:uid="{00000000-0005-0000-0000-00006C000000}"/>
    <cellStyle name="_2007 09 10 Staffing Report" xfId="385" xr:uid="{00000000-0005-0000-0000-00006D000000}"/>
    <cellStyle name="_2007 09 30 Staffing Report" xfId="386" xr:uid="{00000000-0005-0000-0000-00006E000000}"/>
    <cellStyle name="_2008 initial scenarios Jan v2" xfId="387" xr:uid="{00000000-0005-0000-0000-00006F000000}"/>
    <cellStyle name="_3.24.07 Final SA PL and PF Items" xfId="388" xr:uid="{00000000-0005-0000-0000-000070000000}"/>
    <cellStyle name="_3.24.07 Final SA PL and PF Items 2" xfId="389" xr:uid="{00000000-0005-0000-0000-000071000000}"/>
    <cellStyle name="_3.24.07 Final SA PL and PF Items 3" xfId="390" xr:uid="{00000000-0005-0000-0000-000072000000}"/>
    <cellStyle name="_3.24.07 Final SA PL and PF Items 4" xfId="391" xr:uid="{00000000-0005-0000-0000-000073000000}"/>
    <cellStyle name="_3.24.07 Final SA PL and PF Items 5" xfId="392" xr:uid="{00000000-0005-0000-0000-000074000000}"/>
    <cellStyle name="_3.24.07 Final SA PL and PF Items 6" xfId="393" xr:uid="{00000000-0005-0000-0000-000075000000}"/>
    <cellStyle name="_3.24.07 Final SA PL and PF Items 7" xfId="394" xr:uid="{00000000-0005-0000-0000-000076000000}"/>
    <cellStyle name="_3.24.07 Final SA PL and PF Items 8" xfId="395" xr:uid="{00000000-0005-0000-0000-000077000000}"/>
    <cellStyle name="_3-WW 2nd Pass With Bridge Recd 20-Apr $3.557Bn" xfId="396" xr:uid="{00000000-0005-0000-0000-000078000000}"/>
    <cellStyle name="_5Qtr forecast_28FEB07 (2)" xfId="397" xr:uid="{00000000-0005-0000-0000-000079000000}"/>
    <cellStyle name="_5Qtr forecast_28FEB07 (2) 2" xfId="398" xr:uid="{00000000-0005-0000-0000-00007A000000}"/>
    <cellStyle name="_5Qtr forecast_28FEB07 (2) 3" xfId="399" xr:uid="{00000000-0005-0000-0000-00007B000000}"/>
    <cellStyle name="_5Qtr forecast_28FEB07 (2) 4" xfId="400" xr:uid="{00000000-0005-0000-0000-00007C000000}"/>
    <cellStyle name="_5Qtr forecast_28FEB07 (2) 5" xfId="401" xr:uid="{00000000-0005-0000-0000-00007D000000}"/>
    <cellStyle name="_5Qtr forecast_28FEB07 (2) 6" xfId="402" xr:uid="{00000000-0005-0000-0000-00007E000000}"/>
    <cellStyle name="_5Qtr forecast_28FEB07 (2) 7" xfId="403" xr:uid="{00000000-0005-0000-0000-00007F000000}"/>
    <cellStyle name="_6th Mar 2006 Inside Sales Weekly Report" xfId="404" xr:uid="{00000000-0005-0000-0000-000080000000}"/>
    <cellStyle name="_6th Mar 2006 Inside Sales Weekly Report_Book1 (3)" xfId="405" xr:uid="{00000000-0005-0000-0000-000081000000}"/>
    <cellStyle name="_7 Deferred Revenue" xfId="406" xr:uid="{00000000-0005-0000-0000-000082000000}"/>
    <cellStyle name="_7 Deferred Revenue_Acquisition Schedules" xfId="407" xr:uid="{00000000-0005-0000-0000-000083000000}"/>
    <cellStyle name="_7-28-08 Book  Rev PL detail for Video TMS" xfId="408" xr:uid="{00000000-0005-0000-0000-000084000000}"/>
    <cellStyle name="_8 Inventory Summary, Turns &amp; SEC View" xfId="409" xr:uid="{00000000-0005-0000-0000-000085000000}"/>
    <cellStyle name="_Access Market Estimates - Telecom" xfId="410" xr:uid="{00000000-0005-0000-0000-000086000000}"/>
    <cellStyle name="_x0010__Acquisition Schedules" xfId="411" xr:uid="{00000000-0005-0000-0000-000087000000}"/>
    <cellStyle name="_x0010__Acquisition Schedules_1" xfId="412" xr:uid="{00000000-0005-0000-0000-000088000000}"/>
    <cellStyle name="_aes_May04_us" xfId="413" xr:uid="{00000000-0005-0000-0000-000089000000}"/>
    <cellStyle name="_aes_May04_us_Acquisition Schedules" xfId="414" xr:uid="{00000000-0005-0000-0000-00008A000000}"/>
    <cellStyle name="_aes_ww_Jan06_theater" xfId="415" xr:uid="{00000000-0005-0000-0000-00008B000000}"/>
    <cellStyle name="_aes_ww_Jan06_theater_Acquisition Schedules" xfId="416" xr:uid="{00000000-0005-0000-0000-00008C000000}"/>
    <cellStyle name="_aes_ww_jv_jan05" xfId="417" xr:uid="{00000000-0005-0000-0000-00008D000000}"/>
    <cellStyle name="_aes_ww_jv_jan05_Acquisition Schedules" xfId="418" xr:uid="{00000000-0005-0000-0000-00008E000000}"/>
    <cellStyle name="_AI-FY06_Q1-W10" xfId="419" xr:uid="{00000000-0005-0000-0000-00008F000000}"/>
    <cellStyle name="_AI-FY06_Q2-W7" xfId="420" xr:uid="{00000000-0005-0000-0000-000090000000}"/>
    <cellStyle name="_ANZ FY04 Goaling" xfId="421" xr:uid="{00000000-0005-0000-0000-000091000000}"/>
    <cellStyle name="_ANZ FY04 Goaling_Acquisition Schedules" xfId="422" xr:uid="{00000000-0005-0000-0000-000092000000}"/>
    <cellStyle name="_ANZ_S.Asia Q3 Commit" xfId="423" xr:uid="{00000000-0005-0000-0000-000093000000}"/>
    <cellStyle name="_APAC  Bookings Feb'02 Fcst" xfId="424" xr:uid="{00000000-0005-0000-0000-000094000000}"/>
    <cellStyle name="_APAC  Bookings Mar'02 Fcst" xfId="425" xr:uid="{00000000-0005-0000-0000-000095000000}"/>
    <cellStyle name="_APAC FY03 Plan_+Global (FinalRevised)" xfId="426" xr:uid="{00000000-0005-0000-0000-000096000000}"/>
    <cellStyle name="_APAC Support Bookings - July02" xfId="427" xr:uid="{00000000-0005-0000-0000-000097000000}"/>
    <cellStyle name="_APAC Support Bookings - July02_Acquisition Schedules" xfId="428" xr:uid="{00000000-0005-0000-0000-000098000000}"/>
    <cellStyle name="_APAC Support Bookings - July02_APAC AS Aug'05 WD3 Flash" xfId="429" xr:uid="{00000000-0005-0000-0000-000099000000}"/>
    <cellStyle name="_APAC Support Bookings - July02_APAC AS Aug'05 WD3 Flash_Acquisition Schedules" xfId="430" xr:uid="{00000000-0005-0000-0000-00009A000000}"/>
    <cellStyle name="_APAC Support Bookings - July02_AS WD1 Flash Charts - Apr'05" xfId="431" xr:uid="{00000000-0005-0000-0000-00009B000000}"/>
    <cellStyle name="_APAC Support Bookings - July02_AS WD1 Flash Charts - Apr'05_Acquisition Schedules" xfId="432" xr:uid="{00000000-0005-0000-0000-00009C000000}"/>
    <cellStyle name="_APAC Support Bookings - July02_AS WD1 Flash Charts - May'05" xfId="433" xr:uid="{00000000-0005-0000-0000-00009D000000}"/>
    <cellStyle name="_APAC Support Bookings - July02_AS WD1 Flash Charts - May'05_Acquisition Schedules" xfId="434" xr:uid="{00000000-0005-0000-0000-00009E000000}"/>
    <cellStyle name="_APAC Support Bookings - July02_AS WD3 Flash Charts - Apr'05" xfId="435" xr:uid="{00000000-0005-0000-0000-00009F000000}"/>
    <cellStyle name="_APAC Support Bookings - July02_AS WD3 Flash Charts - Apr'05_Acquisition Schedules" xfId="436" xr:uid="{00000000-0005-0000-0000-0000A0000000}"/>
    <cellStyle name="_APAC Support Bookings - July02_AS WD3 Flash Charts - Mar'05v1" xfId="437" xr:uid="{00000000-0005-0000-0000-0000A1000000}"/>
    <cellStyle name="_APAC Support Bookings - July02_AS WD3 Flash Charts - Mar'05v1_Acquisition Schedules" xfId="438" xr:uid="{00000000-0005-0000-0000-0000A2000000}"/>
    <cellStyle name="_APAC Support Bookings - July02_CA WD1 Flash Charts - Sep'05" xfId="439" xr:uid="{00000000-0005-0000-0000-0000A3000000}"/>
    <cellStyle name="_APAC Support Bookings - July02_CA WD1 Flash Charts - Sep'05_Acquisition Schedules" xfId="440" xr:uid="{00000000-0005-0000-0000-0000A4000000}"/>
    <cellStyle name="_APAC Support Bookings - Mar03" xfId="441" xr:uid="{00000000-0005-0000-0000-0000A5000000}"/>
    <cellStyle name="_APAC Support Bookings - Mar03_Acquisition Schedules" xfId="442" xr:uid="{00000000-0005-0000-0000-0000A6000000}"/>
    <cellStyle name="_APAC Support Bookings - Mar03_APAC AS Aug'05 WD3 Flash" xfId="443" xr:uid="{00000000-0005-0000-0000-0000A7000000}"/>
    <cellStyle name="_APAC Support Bookings - Mar03_APAC AS Aug'05 WD3 Flash_Acquisition Schedules" xfId="444" xr:uid="{00000000-0005-0000-0000-0000A8000000}"/>
    <cellStyle name="_APAC Support Bookings - Mar03_AS WD1 Flash Charts - Apr'05" xfId="445" xr:uid="{00000000-0005-0000-0000-0000A9000000}"/>
    <cellStyle name="_APAC Support Bookings - Mar03_AS WD1 Flash Charts - Apr'05_Acquisition Schedules" xfId="446" xr:uid="{00000000-0005-0000-0000-0000AA000000}"/>
    <cellStyle name="_APAC Support Bookings - Mar03_AS WD1 Flash Charts - May'05" xfId="447" xr:uid="{00000000-0005-0000-0000-0000AB000000}"/>
    <cellStyle name="_APAC Support Bookings - Mar03_AS WD1 Flash Charts - May'05_Acquisition Schedules" xfId="448" xr:uid="{00000000-0005-0000-0000-0000AC000000}"/>
    <cellStyle name="_APAC Support Bookings - Mar03_AS WD3 Flash Charts - Apr'05" xfId="449" xr:uid="{00000000-0005-0000-0000-0000AD000000}"/>
    <cellStyle name="_APAC Support Bookings - Mar03_AS WD3 Flash Charts - Apr'05_Acquisition Schedules" xfId="450" xr:uid="{00000000-0005-0000-0000-0000AE000000}"/>
    <cellStyle name="_APAC Support Bookings - Mar03_AS WD3 Flash Charts - Mar'05v1" xfId="451" xr:uid="{00000000-0005-0000-0000-0000AF000000}"/>
    <cellStyle name="_APAC Support Bookings - Mar03_AS WD3 Flash Charts - Mar'05v1_Acquisition Schedules" xfId="452" xr:uid="{00000000-0005-0000-0000-0000B0000000}"/>
    <cellStyle name="_APAC Support Bookings - Mar03_CA WD1 Flash Charts - Sep'05" xfId="453" xr:uid="{00000000-0005-0000-0000-0000B1000000}"/>
    <cellStyle name="_APAC Support Bookings - Mar03_CA WD1 Flash Charts - Sep'05_Acquisition Schedules" xfId="454" xr:uid="{00000000-0005-0000-0000-0000B2000000}"/>
    <cellStyle name="_APAC Support Bookings - Mar03_FY04 Korea Goaling" xfId="455" xr:uid="{00000000-0005-0000-0000-0000B3000000}"/>
    <cellStyle name="_APAC Support Bookings - Mar03_FY04 Korea Goaling_Acquisition Schedules" xfId="456" xr:uid="{00000000-0005-0000-0000-0000B4000000}"/>
    <cellStyle name="_APAC Support Bookings - May03" xfId="457" xr:uid="{00000000-0005-0000-0000-0000B5000000}"/>
    <cellStyle name="_APAC Support Bookings - May03_Acquisition Schedules" xfId="458" xr:uid="{00000000-0005-0000-0000-0000B6000000}"/>
    <cellStyle name="_APAC Support Bookings (Oct'02)" xfId="459" xr:uid="{00000000-0005-0000-0000-0000B7000000}"/>
    <cellStyle name="_APAC Support Bookings (Oct'02)_Acquisition Schedules" xfId="460" xr:uid="{00000000-0005-0000-0000-0000B8000000}"/>
    <cellStyle name="_APAC Support Bookings (Oct'02)_APAC AS Aug'05 WD3 Flash" xfId="461" xr:uid="{00000000-0005-0000-0000-0000B9000000}"/>
    <cellStyle name="_APAC Support Bookings (Oct'02)_APAC AS Aug'05 WD3 Flash_Acquisition Schedules" xfId="462" xr:uid="{00000000-0005-0000-0000-0000BA000000}"/>
    <cellStyle name="_APAC Support Bookings (Oct'02)_APAC AS Oct'06 WD3 Flash" xfId="463" xr:uid="{00000000-0005-0000-0000-0000BB000000}"/>
    <cellStyle name="_APAC Support Bookings (Oct'02)_APAC AS Oct'06 WD3 Flash_Acquisition Schedules" xfId="464" xr:uid="{00000000-0005-0000-0000-0000BC000000}"/>
    <cellStyle name="_APAC Support Bookings (Oct'02)_APAC Support Bookings - Jun03" xfId="465" xr:uid="{00000000-0005-0000-0000-0000BD000000}"/>
    <cellStyle name="_APAC Support Bookings (Oct'02)_APAC Support Bookings - Jun03_Acquisition Schedules" xfId="466" xr:uid="{00000000-0005-0000-0000-0000BE000000}"/>
    <cellStyle name="_APAC Support Bookings (Oct'02)_APAC Support Bookings - Jun03_APAC AS Aug'05 WD3 Flash" xfId="467" xr:uid="{00000000-0005-0000-0000-0000BF000000}"/>
    <cellStyle name="_APAC Support Bookings (Oct'02)_APAC Support Bookings - Jun03_APAC AS Aug'05 WD3 Flash_Acquisition Schedules" xfId="468" xr:uid="{00000000-0005-0000-0000-0000C0000000}"/>
    <cellStyle name="_APAC Support Bookings (Oct'02)_APAC Support Bookings - Jun03_AS Variance Analysis_Aug07" xfId="469" xr:uid="{00000000-0005-0000-0000-0000C1000000}"/>
    <cellStyle name="_APAC Support Bookings (Oct'02)_APAC Support Bookings - Jun03_AS Variance Analysis_Aug07_Acquisition Schedules" xfId="470" xr:uid="{00000000-0005-0000-0000-0000C2000000}"/>
    <cellStyle name="_APAC Support Bookings (Oct'02)_APAC Support Bookings - Jun03_AS WD1 Flash Charts - Apr'05" xfId="471" xr:uid="{00000000-0005-0000-0000-0000C3000000}"/>
    <cellStyle name="_APAC Support Bookings (Oct'02)_APAC Support Bookings - Jun03_AS WD1 Flash Charts - Apr'05_Acquisition Schedules" xfId="472" xr:uid="{00000000-0005-0000-0000-0000C4000000}"/>
    <cellStyle name="_APAC Support Bookings (Oct'02)_APAC Support Bookings - Jun03_AS WD1 Flash Charts - May'05" xfId="473" xr:uid="{00000000-0005-0000-0000-0000C5000000}"/>
    <cellStyle name="_APAC Support Bookings (Oct'02)_APAC Support Bookings - Jun03_AS WD1 Flash Charts - May'05_Acquisition Schedules" xfId="474" xr:uid="{00000000-0005-0000-0000-0000C6000000}"/>
    <cellStyle name="_APAC Support Bookings (Oct'02)_APAC Support Bookings - Jun03_AS WD3 Flash Charts - Apr'05" xfId="475" xr:uid="{00000000-0005-0000-0000-0000C7000000}"/>
    <cellStyle name="_APAC Support Bookings (Oct'02)_APAC Support Bookings - Jun03_AS WD3 Flash Charts - Apr'05_Acquisition Schedules" xfId="476" xr:uid="{00000000-0005-0000-0000-0000C8000000}"/>
    <cellStyle name="_APAC Support Bookings (Oct'02)_APAC Support Bookings - Jun03_AS WD3 Flash Charts - Mar'05v1" xfId="477" xr:uid="{00000000-0005-0000-0000-0000C9000000}"/>
    <cellStyle name="_APAC Support Bookings (Oct'02)_APAC Support Bookings - Jun03_AS WD3 Flash Charts - Mar'05v1_Acquisition Schedules" xfId="478" xr:uid="{00000000-0005-0000-0000-0000CA000000}"/>
    <cellStyle name="_APAC Support Bookings (Oct'02)_APAC Support Bookings - Jun03_CA WD1 Flash Charts - Sep'05" xfId="479" xr:uid="{00000000-0005-0000-0000-0000CB000000}"/>
    <cellStyle name="_APAC Support Bookings (Oct'02)_APAC Support Bookings - Jun03_CA WD1 Flash Charts - Sep'05_Acquisition Schedules" xfId="480" xr:uid="{00000000-0005-0000-0000-0000CC000000}"/>
    <cellStyle name="_APAC Support Bookings (Oct'02)_APAC Support Bookings - Jun03_Target Template" xfId="481" xr:uid="{00000000-0005-0000-0000-0000CD000000}"/>
    <cellStyle name="_APAC Support Bookings (Oct'02)_APAC Support Bookings - Jun03_Target Template_Acquisition Schedules" xfId="482" xr:uid="{00000000-0005-0000-0000-0000CE000000}"/>
    <cellStyle name="_APAC Support Bookings (Oct'02)_APAC Weekly Commit - FY04Q2W01" xfId="483" xr:uid="{00000000-0005-0000-0000-0000CF000000}"/>
    <cellStyle name="_APAC Support Bookings (Oct'02)_APAC Weekly Commit - FY04Q2W01_Acquisition Schedules" xfId="484" xr:uid="{00000000-0005-0000-0000-0000D0000000}"/>
    <cellStyle name="_APAC Support Bookings (Oct'02)_AS Variance Analysis_Aug07" xfId="485" xr:uid="{00000000-0005-0000-0000-0000D1000000}"/>
    <cellStyle name="_APAC Support Bookings (Oct'02)_AS Variance Analysis_Aug07_Acquisition Schedules" xfId="486" xr:uid="{00000000-0005-0000-0000-0000D2000000}"/>
    <cellStyle name="_APAC Support Bookings (Oct'02)_AS WD1 Flash Charts - Apr'05" xfId="487" xr:uid="{00000000-0005-0000-0000-0000D3000000}"/>
    <cellStyle name="_APAC Support Bookings (Oct'02)_AS WD1 Flash Charts - Apr'05_Acquisition Schedules" xfId="488" xr:uid="{00000000-0005-0000-0000-0000D4000000}"/>
    <cellStyle name="_APAC Support Bookings (Oct'02)_AS WD1 Flash Charts - May'05" xfId="489" xr:uid="{00000000-0005-0000-0000-0000D5000000}"/>
    <cellStyle name="_APAC Support Bookings (Oct'02)_AS WD1 Flash Charts - May'05_Acquisition Schedules" xfId="490" xr:uid="{00000000-0005-0000-0000-0000D6000000}"/>
    <cellStyle name="_APAC Support Bookings (Oct'02)_AS WD3 Flash Charts - Apr'05" xfId="491" xr:uid="{00000000-0005-0000-0000-0000D7000000}"/>
    <cellStyle name="_APAC Support Bookings (Oct'02)_AS WD3 Flash Charts - Apr'05_Acquisition Schedules" xfId="492" xr:uid="{00000000-0005-0000-0000-0000D8000000}"/>
    <cellStyle name="_APAC Support Bookings (Oct'02)_AS WD3 Flash Charts - Mar'05v1" xfId="493" xr:uid="{00000000-0005-0000-0000-0000D9000000}"/>
    <cellStyle name="_APAC Support Bookings (Oct'02)_AS WD3 Flash Charts - Mar'05v1_Acquisition Schedules" xfId="494" xr:uid="{00000000-0005-0000-0000-0000DA000000}"/>
    <cellStyle name="_APAC Support Bookings (Oct'02)_CA WD1 Flash Charts - Sep'05" xfId="495" xr:uid="{00000000-0005-0000-0000-0000DB000000}"/>
    <cellStyle name="_APAC Support Bookings (Oct'02)_CA WD1 Flash Charts - Sep'05_Acquisition Schedules" xfId="496" xr:uid="{00000000-0005-0000-0000-0000DC000000}"/>
    <cellStyle name="_APAC Support Bookings (Oct'02)_Forecast Accuracy &amp; Linearity" xfId="497" xr:uid="{00000000-0005-0000-0000-0000DD000000}"/>
    <cellStyle name="_APAC Support Bookings (Oct'02)_Forecast Accuracy &amp; Linearity_Acquisition Schedules" xfId="498" xr:uid="{00000000-0005-0000-0000-0000DE000000}"/>
    <cellStyle name="_APAC Support Bookings (Oct'02)_FY04 Korea Goaling" xfId="499" xr:uid="{00000000-0005-0000-0000-0000DF000000}"/>
    <cellStyle name="_APAC Support Bookings (Oct'02)_FY04 Korea Goaling_Acquisition Schedules" xfId="500" xr:uid="{00000000-0005-0000-0000-0000E0000000}"/>
    <cellStyle name="_APAC Support Bookings (Oct'02)_Q3'02 Ops Call_Feb'021  Korea" xfId="501" xr:uid="{00000000-0005-0000-0000-0000E1000000}"/>
    <cellStyle name="_APAC Support Bookings (Oct'02)_Q3'02 Ops Call_Feb'021  Korea_Acquisition Schedules" xfId="502" xr:uid="{00000000-0005-0000-0000-0000E2000000}"/>
    <cellStyle name="_APAC Support Bookings (Oct'02)_Q3'02 Ops Call_Feb'021  Korea_ANZ FY04 Goaling" xfId="503" xr:uid="{00000000-0005-0000-0000-0000E3000000}"/>
    <cellStyle name="_APAC Support Bookings (Oct'02)_Q3'02 Ops Call_Feb'021  Korea_ANZ FY04 Goaling_Acquisition Schedules" xfId="504" xr:uid="{00000000-0005-0000-0000-0000E4000000}"/>
    <cellStyle name="_APAC Support Bookings (Oct'02)_Q3'02 Ops Call_Feb'021  Korea_APAC AS Aug'05 WD3 Flash" xfId="505" xr:uid="{00000000-0005-0000-0000-0000E5000000}"/>
    <cellStyle name="_APAC Support Bookings (Oct'02)_Q3'02 Ops Call_Feb'021  Korea_APAC AS Aug'05 WD3 Flash_Acquisition Schedules" xfId="506" xr:uid="{00000000-0005-0000-0000-0000E6000000}"/>
    <cellStyle name="_APAC Support Bookings (Oct'02)_Q3'02 Ops Call_Feb'021  Korea_APAC Weekly Commit - FY04Q2W01" xfId="507" xr:uid="{00000000-0005-0000-0000-0000E7000000}"/>
    <cellStyle name="_APAC Support Bookings (Oct'02)_Q3'02 Ops Call_Feb'021  Korea_APAC Weekly Commit - FY04Q2W01_Acquisition Schedules" xfId="508" xr:uid="{00000000-0005-0000-0000-0000E8000000}"/>
    <cellStyle name="_APAC Support Bookings (Oct'02)_Q3'02 Ops Call_Feb'021  Korea_AS WD1 Flash Charts - Apr'05" xfId="509" xr:uid="{00000000-0005-0000-0000-0000E9000000}"/>
    <cellStyle name="_APAC Support Bookings (Oct'02)_Q3'02 Ops Call_Feb'021  Korea_AS WD1 Flash Charts - Apr'05_Acquisition Schedules" xfId="510" xr:uid="{00000000-0005-0000-0000-0000EA000000}"/>
    <cellStyle name="_APAC Support Bookings (Oct'02)_Q3'02 Ops Call_Feb'021  Korea_AS WD1 Flash Charts - May'05" xfId="511" xr:uid="{00000000-0005-0000-0000-0000EB000000}"/>
    <cellStyle name="_APAC Support Bookings (Oct'02)_Q3'02 Ops Call_Feb'021  Korea_AS WD1 Flash Charts - May'05_Acquisition Schedules" xfId="512" xr:uid="{00000000-0005-0000-0000-0000EC000000}"/>
    <cellStyle name="_APAC Support Bookings (Oct'02)_Q3'02 Ops Call_Feb'021  Korea_AS WD3 Flash Charts - Apr'05" xfId="513" xr:uid="{00000000-0005-0000-0000-0000ED000000}"/>
    <cellStyle name="_APAC Support Bookings (Oct'02)_Q3'02 Ops Call_Feb'021  Korea_AS WD3 Flash Charts - Apr'05_Acquisition Schedules" xfId="514" xr:uid="{00000000-0005-0000-0000-0000EE000000}"/>
    <cellStyle name="_APAC Support Bookings (Oct'02)_Q3'02 Ops Call_Feb'021  Korea_AS WD3 Flash Charts - Mar'05v1" xfId="515" xr:uid="{00000000-0005-0000-0000-0000EF000000}"/>
    <cellStyle name="_APAC Support Bookings (Oct'02)_Q3'02 Ops Call_Feb'021  Korea_AS WD3 Flash Charts - Mar'05v1_Acquisition Schedules" xfId="516" xr:uid="{00000000-0005-0000-0000-0000F0000000}"/>
    <cellStyle name="_APAC Support Bookings (Oct'02)_Q3'02 Ops Call_Feb'021  Korea_CA WD1 Flash Charts - Sep'05" xfId="517" xr:uid="{00000000-0005-0000-0000-0000F1000000}"/>
    <cellStyle name="_APAC Support Bookings (Oct'02)_Q3'02 Ops Call_Feb'021  Korea_CA WD1 Flash Charts - Sep'05_Acquisition Schedules" xfId="518" xr:uid="{00000000-0005-0000-0000-0000F2000000}"/>
    <cellStyle name="_APAC Support Bookings (Oct'02)_Q3'02 Ops Call_Feb'021  Korea_Forecast Accuracy &amp; Linearity" xfId="519" xr:uid="{00000000-0005-0000-0000-0000F3000000}"/>
    <cellStyle name="_APAC Support Bookings (Oct'02)_Q3'02 Ops Call_Feb'021  Korea_Forecast Accuracy &amp; Linearity_Acquisition Schedules" xfId="520" xr:uid="{00000000-0005-0000-0000-0000F4000000}"/>
    <cellStyle name="_APAC Support Bookings (Oct'02)_Q3'02 Ops Call_Feb'021  Korea_FY04 Korea Goaling" xfId="521" xr:uid="{00000000-0005-0000-0000-0000F5000000}"/>
    <cellStyle name="_APAC Support Bookings (Oct'02)_Q3'02 Ops Call_Feb'021  Korea_FY04 Korea Goaling_Acquisition Schedules" xfId="522" xr:uid="{00000000-0005-0000-0000-0000F6000000}"/>
    <cellStyle name="_APAC Support Bookings (Oct'02)_Q3'02 Ops Call_Feb'021  Korea_WD1APAC Summary-26-04-05 FY05 ------1" xfId="523" xr:uid="{00000000-0005-0000-0000-0000F7000000}"/>
    <cellStyle name="_APAC Support Bookings (Oct'02)_Q3'02 Ops Call_Feb'021  Korea_WD1APAC Summary-26-04-05 FY05 ------1_Acquisition Schedules" xfId="524" xr:uid="{00000000-0005-0000-0000-0000F8000000}"/>
    <cellStyle name="_APAC Support Bookings (Oct'02)_Target Template" xfId="525" xr:uid="{00000000-0005-0000-0000-0000F9000000}"/>
    <cellStyle name="_APAC Support Bookings (Oct'02)_Target Template_Acquisition Schedules" xfId="526" xr:uid="{00000000-0005-0000-0000-0000FA000000}"/>
    <cellStyle name="_APAC Support Bookings (Oct'02)_WD1APAC Summary-26-04-05 FY05 ------1" xfId="527" xr:uid="{00000000-0005-0000-0000-0000FB000000}"/>
    <cellStyle name="_APAC Support Bookings (Oct'02)_WD1APAC Summary-26-04-05 FY05 ------1_Acquisition Schedules" xfId="528" xr:uid="{00000000-0005-0000-0000-0000FC000000}"/>
    <cellStyle name="_APAC Support Bookings (Sep'02)" xfId="529" xr:uid="{00000000-0005-0000-0000-0000FD000000}"/>
    <cellStyle name="_APAC Support Bookings (Sep'02)_Acquisition Schedules" xfId="530" xr:uid="{00000000-0005-0000-0000-0000FE000000}"/>
    <cellStyle name="_APAC Support Bookings (Sep'02)_APAC AS Aug'05 WD3 Flash" xfId="531" xr:uid="{00000000-0005-0000-0000-0000FF000000}"/>
    <cellStyle name="_APAC Support Bookings (Sep'02)_APAC AS Aug'05 WD3 Flash_Acquisition Schedules" xfId="532" xr:uid="{00000000-0005-0000-0000-000000010000}"/>
    <cellStyle name="_APAC Support Bookings (Sep'02)_APAC AS Oct'06 WD3 Flash" xfId="533" xr:uid="{00000000-0005-0000-0000-000001010000}"/>
    <cellStyle name="_APAC Support Bookings (Sep'02)_APAC AS Oct'06 WD3 Flash_Acquisition Schedules" xfId="534" xr:uid="{00000000-0005-0000-0000-000002010000}"/>
    <cellStyle name="_APAC Support Bookings (Sep'02)_APAC Support Bookings - Jun03" xfId="535" xr:uid="{00000000-0005-0000-0000-000003010000}"/>
    <cellStyle name="_APAC Support Bookings (Sep'02)_APAC Support Bookings - Jun03_Acquisition Schedules" xfId="536" xr:uid="{00000000-0005-0000-0000-000004010000}"/>
    <cellStyle name="_APAC Support Bookings (Sep'02)_APAC Support Bookings - Jun03_APAC AS Aug'05 WD3 Flash" xfId="537" xr:uid="{00000000-0005-0000-0000-000005010000}"/>
    <cellStyle name="_APAC Support Bookings (Sep'02)_APAC Support Bookings - Jun03_APAC AS Aug'05 WD3 Flash_Acquisition Schedules" xfId="538" xr:uid="{00000000-0005-0000-0000-000006010000}"/>
    <cellStyle name="_APAC Support Bookings (Sep'02)_APAC Support Bookings - Jun03_AS Variance Analysis_Aug07" xfId="539" xr:uid="{00000000-0005-0000-0000-000007010000}"/>
    <cellStyle name="_APAC Support Bookings (Sep'02)_APAC Support Bookings - Jun03_AS Variance Analysis_Aug07_Acquisition Schedules" xfId="540" xr:uid="{00000000-0005-0000-0000-000008010000}"/>
    <cellStyle name="_APAC Support Bookings (Sep'02)_APAC Support Bookings - Jun03_AS WD1 Flash Charts - Apr'05" xfId="541" xr:uid="{00000000-0005-0000-0000-000009010000}"/>
    <cellStyle name="_APAC Support Bookings (Sep'02)_APAC Support Bookings - Jun03_AS WD1 Flash Charts - Apr'05_Acquisition Schedules" xfId="542" xr:uid="{00000000-0005-0000-0000-00000A010000}"/>
    <cellStyle name="_APAC Support Bookings (Sep'02)_APAC Support Bookings - Jun03_AS WD1 Flash Charts - May'05" xfId="543" xr:uid="{00000000-0005-0000-0000-00000B010000}"/>
    <cellStyle name="_APAC Support Bookings (Sep'02)_APAC Support Bookings - Jun03_AS WD1 Flash Charts - May'05_Acquisition Schedules" xfId="544" xr:uid="{00000000-0005-0000-0000-00000C010000}"/>
    <cellStyle name="_APAC Support Bookings (Sep'02)_APAC Support Bookings - Jun03_AS WD3 Flash Charts - Apr'05" xfId="545" xr:uid="{00000000-0005-0000-0000-00000D010000}"/>
    <cellStyle name="_APAC Support Bookings (Sep'02)_APAC Support Bookings - Jun03_AS WD3 Flash Charts - Apr'05_Acquisition Schedules" xfId="546" xr:uid="{00000000-0005-0000-0000-00000E010000}"/>
    <cellStyle name="_APAC Support Bookings (Sep'02)_APAC Support Bookings - Jun03_AS WD3 Flash Charts - Mar'05v1" xfId="547" xr:uid="{00000000-0005-0000-0000-00000F010000}"/>
    <cellStyle name="_APAC Support Bookings (Sep'02)_APAC Support Bookings - Jun03_AS WD3 Flash Charts - Mar'05v1_Acquisition Schedules" xfId="548" xr:uid="{00000000-0005-0000-0000-000010010000}"/>
    <cellStyle name="_APAC Support Bookings (Sep'02)_APAC Support Bookings - Jun03_CA WD1 Flash Charts - Sep'05" xfId="549" xr:uid="{00000000-0005-0000-0000-000011010000}"/>
    <cellStyle name="_APAC Support Bookings (Sep'02)_APAC Support Bookings - Jun03_CA WD1 Flash Charts - Sep'05_Acquisition Schedules" xfId="550" xr:uid="{00000000-0005-0000-0000-000012010000}"/>
    <cellStyle name="_APAC Support Bookings (Sep'02)_APAC Support Bookings - Jun03_Target Template" xfId="551" xr:uid="{00000000-0005-0000-0000-000013010000}"/>
    <cellStyle name="_APAC Support Bookings (Sep'02)_APAC Support Bookings - Jun03_Target Template_Acquisition Schedules" xfId="552" xr:uid="{00000000-0005-0000-0000-000014010000}"/>
    <cellStyle name="_APAC Support Bookings (Sep'02)_APAC Weekly Commit - FY04Q2W01" xfId="553" xr:uid="{00000000-0005-0000-0000-000015010000}"/>
    <cellStyle name="_APAC Support Bookings (Sep'02)_APAC Weekly Commit - FY04Q2W01_Acquisition Schedules" xfId="554" xr:uid="{00000000-0005-0000-0000-000016010000}"/>
    <cellStyle name="_APAC Support Bookings (Sep'02)_AS Variance Analysis_Aug07" xfId="555" xr:uid="{00000000-0005-0000-0000-000017010000}"/>
    <cellStyle name="_APAC Support Bookings (Sep'02)_AS Variance Analysis_Aug07_Acquisition Schedules" xfId="556" xr:uid="{00000000-0005-0000-0000-000018010000}"/>
    <cellStyle name="_APAC Support Bookings (Sep'02)_AS WD1 Flash Charts - Apr'05" xfId="557" xr:uid="{00000000-0005-0000-0000-000019010000}"/>
    <cellStyle name="_APAC Support Bookings (Sep'02)_AS WD1 Flash Charts - Apr'05_Acquisition Schedules" xfId="558" xr:uid="{00000000-0005-0000-0000-00001A010000}"/>
    <cellStyle name="_APAC Support Bookings (Sep'02)_AS WD1 Flash Charts - May'05" xfId="559" xr:uid="{00000000-0005-0000-0000-00001B010000}"/>
    <cellStyle name="_APAC Support Bookings (Sep'02)_AS WD1 Flash Charts - May'05_Acquisition Schedules" xfId="560" xr:uid="{00000000-0005-0000-0000-00001C010000}"/>
    <cellStyle name="_APAC Support Bookings (Sep'02)_AS WD3 Flash Charts - Apr'05" xfId="561" xr:uid="{00000000-0005-0000-0000-00001D010000}"/>
    <cellStyle name="_APAC Support Bookings (Sep'02)_AS WD3 Flash Charts - Apr'05_Acquisition Schedules" xfId="562" xr:uid="{00000000-0005-0000-0000-00001E010000}"/>
    <cellStyle name="_APAC Support Bookings (Sep'02)_AS WD3 Flash Charts - Mar'05v1" xfId="563" xr:uid="{00000000-0005-0000-0000-00001F010000}"/>
    <cellStyle name="_APAC Support Bookings (Sep'02)_AS WD3 Flash Charts - Mar'05v1_Acquisition Schedules" xfId="564" xr:uid="{00000000-0005-0000-0000-000020010000}"/>
    <cellStyle name="_APAC Support Bookings (Sep'02)_CA WD1 Flash Charts - Sep'05" xfId="565" xr:uid="{00000000-0005-0000-0000-000021010000}"/>
    <cellStyle name="_APAC Support Bookings (Sep'02)_CA WD1 Flash Charts - Sep'05_Acquisition Schedules" xfId="566" xr:uid="{00000000-0005-0000-0000-000022010000}"/>
    <cellStyle name="_APAC Support Bookings (Sep'02)_Forecast Accuracy &amp; Linearity" xfId="567" xr:uid="{00000000-0005-0000-0000-000023010000}"/>
    <cellStyle name="_APAC Support Bookings (Sep'02)_Forecast Accuracy &amp; Linearity_Acquisition Schedules" xfId="568" xr:uid="{00000000-0005-0000-0000-000024010000}"/>
    <cellStyle name="_APAC Support Bookings (Sep'02)_FY04 Korea Goaling" xfId="569" xr:uid="{00000000-0005-0000-0000-000025010000}"/>
    <cellStyle name="_APAC Support Bookings (Sep'02)_FY04 Korea Goaling_Acquisition Schedules" xfId="570" xr:uid="{00000000-0005-0000-0000-000026010000}"/>
    <cellStyle name="_APAC Support Bookings (Sep'02)_Q3'02 Ops Call_Feb'021  Korea" xfId="571" xr:uid="{00000000-0005-0000-0000-000027010000}"/>
    <cellStyle name="_APAC Support Bookings (Sep'02)_Q3'02 Ops Call_Feb'021  Korea_Acquisition Schedules" xfId="572" xr:uid="{00000000-0005-0000-0000-000028010000}"/>
    <cellStyle name="_APAC Support Bookings (Sep'02)_Q3'02 Ops Call_Feb'021  Korea_ANZ FY04 Goaling" xfId="573" xr:uid="{00000000-0005-0000-0000-000029010000}"/>
    <cellStyle name="_APAC Support Bookings (Sep'02)_Q3'02 Ops Call_Feb'021  Korea_ANZ FY04 Goaling_Acquisition Schedules" xfId="574" xr:uid="{00000000-0005-0000-0000-00002A010000}"/>
    <cellStyle name="_APAC Support Bookings (Sep'02)_Q3'02 Ops Call_Feb'021  Korea_APAC AS Aug'05 WD3 Flash" xfId="575" xr:uid="{00000000-0005-0000-0000-00002B010000}"/>
    <cellStyle name="_APAC Support Bookings (Sep'02)_Q3'02 Ops Call_Feb'021  Korea_APAC AS Aug'05 WD3 Flash_Acquisition Schedules" xfId="576" xr:uid="{00000000-0005-0000-0000-00002C010000}"/>
    <cellStyle name="_APAC Support Bookings (Sep'02)_Q3'02 Ops Call_Feb'021  Korea_APAC Weekly Commit - FY04Q2W01" xfId="577" xr:uid="{00000000-0005-0000-0000-00002D010000}"/>
    <cellStyle name="_APAC Support Bookings (Sep'02)_Q3'02 Ops Call_Feb'021  Korea_APAC Weekly Commit - FY04Q2W01_Acquisition Schedules" xfId="578" xr:uid="{00000000-0005-0000-0000-00002E010000}"/>
    <cellStyle name="_APAC Support Bookings (Sep'02)_Q3'02 Ops Call_Feb'021  Korea_AS WD1 Flash Charts - Apr'05" xfId="579" xr:uid="{00000000-0005-0000-0000-00002F010000}"/>
    <cellStyle name="_APAC Support Bookings (Sep'02)_Q3'02 Ops Call_Feb'021  Korea_AS WD1 Flash Charts - Apr'05_Acquisition Schedules" xfId="580" xr:uid="{00000000-0005-0000-0000-000030010000}"/>
    <cellStyle name="_APAC Support Bookings (Sep'02)_Q3'02 Ops Call_Feb'021  Korea_AS WD1 Flash Charts - May'05" xfId="581" xr:uid="{00000000-0005-0000-0000-000031010000}"/>
    <cellStyle name="_APAC Support Bookings (Sep'02)_Q3'02 Ops Call_Feb'021  Korea_AS WD1 Flash Charts - May'05_Acquisition Schedules" xfId="582" xr:uid="{00000000-0005-0000-0000-000032010000}"/>
    <cellStyle name="_APAC Support Bookings (Sep'02)_Q3'02 Ops Call_Feb'021  Korea_AS WD3 Flash Charts - Apr'05" xfId="583" xr:uid="{00000000-0005-0000-0000-000033010000}"/>
    <cellStyle name="_APAC Support Bookings (Sep'02)_Q3'02 Ops Call_Feb'021  Korea_AS WD3 Flash Charts - Apr'05_Acquisition Schedules" xfId="584" xr:uid="{00000000-0005-0000-0000-000034010000}"/>
    <cellStyle name="_APAC Support Bookings (Sep'02)_Q3'02 Ops Call_Feb'021  Korea_AS WD3 Flash Charts - Mar'05v1" xfId="585" xr:uid="{00000000-0005-0000-0000-000035010000}"/>
    <cellStyle name="_APAC Support Bookings (Sep'02)_Q3'02 Ops Call_Feb'021  Korea_AS WD3 Flash Charts - Mar'05v1_Acquisition Schedules" xfId="586" xr:uid="{00000000-0005-0000-0000-000036010000}"/>
    <cellStyle name="_APAC Support Bookings (Sep'02)_Q3'02 Ops Call_Feb'021  Korea_CA WD1 Flash Charts - Sep'05" xfId="587" xr:uid="{00000000-0005-0000-0000-000037010000}"/>
    <cellStyle name="_APAC Support Bookings (Sep'02)_Q3'02 Ops Call_Feb'021  Korea_CA WD1 Flash Charts - Sep'05_Acquisition Schedules" xfId="588" xr:uid="{00000000-0005-0000-0000-000038010000}"/>
    <cellStyle name="_APAC Support Bookings (Sep'02)_Q3'02 Ops Call_Feb'021  Korea_Forecast Accuracy &amp; Linearity" xfId="589" xr:uid="{00000000-0005-0000-0000-000039010000}"/>
    <cellStyle name="_APAC Support Bookings (Sep'02)_Q3'02 Ops Call_Feb'021  Korea_Forecast Accuracy &amp; Linearity_Acquisition Schedules" xfId="590" xr:uid="{00000000-0005-0000-0000-00003A010000}"/>
    <cellStyle name="_APAC Support Bookings (Sep'02)_Q3'02 Ops Call_Feb'021  Korea_FY04 Korea Goaling" xfId="591" xr:uid="{00000000-0005-0000-0000-00003B010000}"/>
    <cellStyle name="_APAC Support Bookings (Sep'02)_Q3'02 Ops Call_Feb'021  Korea_FY04 Korea Goaling_Acquisition Schedules" xfId="592" xr:uid="{00000000-0005-0000-0000-00003C010000}"/>
    <cellStyle name="_APAC Support Bookings (Sep'02)_Q3'02 Ops Call_Feb'021  Korea_WD1APAC Summary-26-04-05 FY05 ------1" xfId="593" xr:uid="{00000000-0005-0000-0000-00003D010000}"/>
    <cellStyle name="_APAC Support Bookings (Sep'02)_Q3'02 Ops Call_Feb'021  Korea_WD1APAC Summary-26-04-05 FY05 ------1_Acquisition Schedules" xfId="594" xr:uid="{00000000-0005-0000-0000-00003E010000}"/>
    <cellStyle name="_APAC Support Bookings (Sep'02)_Target Template" xfId="595" xr:uid="{00000000-0005-0000-0000-00003F010000}"/>
    <cellStyle name="_APAC Support Bookings (Sep'02)_Target Template_Acquisition Schedules" xfId="596" xr:uid="{00000000-0005-0000-0000-000040010000}"/>
    <cellStyle name="_APAC Support Bookings (Sep'02)_WD1APAC Summary-26-04-05 FY05 ------1" xfId="597" xr:uid="{00000000-0005-0000-0000-000041010000}"/>
    <cellStyle name="_APAC Support Bookings (Sep'02)_WD1APAC Summary-26-04-05 FY05 ------1_Acquisition Schedules" xfId="598" xr:uid="{00000000-0005-0000-0000-000042010000}"/>
    <cellStyle name="_APAC Support Bookings Dec02" xfId="599" xr:uid="{00000000-0005-0000-0000-000043010000}"/>
    <cellStyle name="_APAC Support Bookings Dec02_Acquisition Schedules" xfId="600" xr:uid="{00000000-0005-0000-0000-000044010000}"/>
    <cellStyle name="_APAC Support Bookings Dec02_APAC AS Aug'05 WD3 Flash" xfId="601" xr:uid="{00000000-0005-0000-0000-000045010000}"/>
    <cellStyle name="_APAC Support Bookings Dec02_APAC AS Aug'05 WD3 Flash_Acquisition Schedules" xfId="602" xr:uid="{00000000-0005-0000-0000-000046010000}"/>
    <cellStyle name="_APAC Support Bookings Dec02_APAC AS Oct'06 WD3 Flash" xfId="603" xr:uid="{00000000-0005-0000-0000-000047010000}"/>
    <cellStyle name="_APAC Support Bookings Dec02_APAC AS Oct'06 WD3 Flash_Acquisition Schedules" xfId="604" xr:uid="{00000000-0005-0000-0000-000048010000}"/>
    <cellStyle name="_APAC Support Bookings Dec02_APAC Support Bookings - Jun03" xfId="605" xr:uid="{00000000-0005-0000-0000-000049010000}"/>
    <cellStyle name="_APAC Support Bookings Dec02_APAC Support Bookings - Jun03_Acquisition Schedules" xfId="606" xr:uid="{00000000-0005-0000-0000-00004A010000}"/>
    <cellStyle name="_APAC Support Bookings Dec02_APAC Support Bookings - Jun03_APAC AS Aug'05 WD3 Flash" xfId="607" xr:uid="{00000000-0005-0000-0000-00004B010000}"/>
    <cellStyle name="_APAC Support Bookings Dec02_APAC Support Bookings - Jun03_APAC AS Aug'05 WD3 Flash_Acquisition Schedules" xfId="608" xr:uid="{00000000-0005-0000-0000-00004C010000}"/>
    <cellStyle name="_APAC Support Bookings Dec02_APAC Support Bookings - Jun03_AS Variance Analysis_Aug07" xfId="609" xr:uid="{00000000-0005-0000-0000-00004D010000}"/>
    <cellStyle name="_APAC Support Bookings Dec02_APAC Support Bookings - Jun03_AS Variance Analysis_Aug07_Acquisition Schedules" xfId="610" xr:uid="{00000000-0005-0000-0000-00004E010000}"/>
    <cellStyle name="_APAC Support Bookings Dec02_APAC Support Bookings - Jun03_AS WD1 Flash Charts - Apr'05" xfId="611" xr:uid="{00000000-0005-0000-0000-00004F010000}"/>
    <cellStyle name="_APAC Support Bookings Dec02_APAC Support Bookings - Jun03_AS WD1 Flash Charts - Apr'05_Acquisition Schedules" xfId="612" xr:uid="{00000000-0005-0000-0000-000050010000}"/>
    <cellStyle name="_APAC Support Bookings Dec02_APAC Support Bookings - Jun03_AS WD1 Flash Charts - May'05" xfId="613" xr:uid="{00000000-0005-0000-0000-000051010000}"/>
    <cellStyle name="_APAC Support Bookings Dec02_APAC Support Bookings - Jun03_AS WD1 Flash Charts - May'05_Acquisition Schedules" xfId="614" xr:uid="{00000000-0005-0000-0000-000052010000}"/>
    <cellStyle name="_APAC Support Bookings Dec02_APAC Support Bookings - Jun03_AS WD3 Flash Charts - Apr'05" xfId="615" xr:uid="{00000000-0005-0000-0000-000053010000}"/>
    <cellStyle name="_APAC Support Bookings Dec02_APAC Support Bookings - Jun03_AS WD3 Flash Charts - Apr'05_Acquisition Schedules" xfId="616" xr:uid="{00000000-0005-0000-0000-000054010000}"/>
    <cellStyle name="_APAC Support Bookings Dec02_APAC Support Bookings - Jun03_AS WD3 Flash Charts - Mar'05v1" xfId="617" xr:uid="{00000000-0005-0000-0000-000055010000}"/>
    <cellStyle name="_APAC Support Bookings Dec02_APAC Support Bookings - Jun03_AS WD3 Flash Charts - Mar'05v1_Acquisition Schedules" xfId="618" xr:uid="{00000000-0005-0000-0000-000056010000}"/>
    <cellStyle name="_APAC Support Bookings Dec02_APAC Support Bookings - Jun03_CA WD1 Flash Charts - Sep'05" xfId="619" xr:uid="{00000000-0005-0000-0000-000057010000}"/>
    <cellStyle name="_APAC Support Bookings Dec02_APAC Support Bookings - Jun03_CA WD1 Flash Charts - Sep'05_Acquisition Schedules" xfId="620" xr:uid="{00000000-0005-0000-0000-000058010000}"/>
    <cellStyle name="_APAC Support Bookings Dec02_APAC Support Bookings - Jun03_Target Template" xfId="621" xr:uid="{00000000-0005-0000-0000-000059010000}"/>
    <cellStyle name="_APAC Support Bookings Dec02_APAC Support Bookings - Jun03_Target Template_Acquisition Schedules" xfId="622" xr:uid="{00000000-0005-0000-0000-00005A010000}"/>
    <cellStyle name="_APAC Support Bookings Dec02_APAC Weekly Commit - FY04Q2W01" xfId="623" xr:uid="{00000000-0005-0000-0000-00005B010000}"/>
    <cellStyle name="_APAC Support Bookings Dec02_APAC Weekly Commit - FY04Q2W01_Acquisition Schedules" xfId="624" xr:uid="{00000000-0005-0000-0000-00005C010000}"/>
    <cellStyle name="_APAC Support Bookings Dec02_AS Variance Analysis_Aug07" xfId="625" xr:uid="{00000000-0005-0000-0000-00005D010000}"/>
    <cellStyle name="_APAC Support Bookings Dec02_AS Variance Analysis_Aug07_Acquisition Schedules" xfId="626" xr:uid="{00000000-0005-0000-0000-00005E010000}"/>
    <cellStyle name="_APAC Support Bookings Dec02_AS WD1 Flash Charts - Apr'05" xfId="627" xr:uid="{00000000-0005-0000-0000-00005F010000}"/>
    <cellStyle name="_APAC Support Bookings Dec02_AS WD1 Flash Charts - Apr'05_Acquisition Schedules" xfId="628" xr:uid="{00000000-0005-0000-0000-000060010000}"/>
    <cellStyle name="_APAC Support Bookings Dec02_AS WD1 Flash Charts - May'05" xfId="629" xr:uid="{00000000-0005-0000-0000-000061010000}"/>
    <cellStyle name="_APAC Support Bookings Dec02_AS WD1 Flash Charts - May'05_Acquisition Schedules" xfId="630" xr:uid="{00000000-0005-0000-0000-000062010000}"/>
    <cellStyle name="_APAC Support Bookings Dec02_AS WD3 Flash Charts - Apr'05" xfId="631" xr:uid="{00000000-0005-0000-0000-000063010000}"/>
    <cellStyle name="_APAC Support Bookings Dec02_AS WD3 Flash Charts - Apr'05_Acquisition Schedules" xfId="632" xr:uid="{00000000-0005-0000-0000-000064010000}"/>
    <cellStyle name="_APAC Support Bookings Dec02_AS WD3 Flash Charts - Mar'05v1" xfId="633" xr:uid="{00000000-0005-0000-0000-000065010000}"/>
    <cellStyle name="_APAC Support Bookings Dec02_AS WD3 Flash Charts - Mar'05v1_Acquisition Schedules" xfId="634" xr:uid="{00000000-0005-0000-0000-000066010000}"/>
    <cellStyle name="_APAC Support Bookings Dec02_CA WD1 Flash Charts - Sep'05" xfId="635" xr:uid="{00000000-0005-0000-0000-000067010000}"/>
    <cellStyle name="_APAC Support Bookings Dec02_CA WD1 Flash Charts - Sep'05_Acquisition Schedules" xfId="636" xr:uid="{00000000-0005-0000-0000-000068010000}"/>
    <cellStyle name="_APAC Support Bookings Dec02_Forecast Accuracy &amp; Linearity" xfId="637" xr:uid="{00000000-0005-0000-0000-000069010000}"/>
    <cellStyle name="_APAC Support Bookings Dec02_Forecast Accuracy &amp; Linearity_Acquisition Schedules" xfId="638" xr:uid="{00000000-0005-0000-0000-00006A010000}"/>
    <cellStyle name="_APAC Support Bookings Dec02_FY04 Korea Goaling" xfId="639" xr:uid="{00000000-0005-0000-0000-00006B010000}"/>
    <cellStyle name="_APAC Support Bookings Dec02_FY04 Korea Goaling_Acquisition Schedules" xfId="640" xr:uid="{00000000-0005-0000-0000-00006C010000}"/>
    <cellStyle name="_APAC Support Bookings Dec02_Q3'02 Ops Call_Feb'021  Korea" xfId="641" xr:uid="{00000000-0005-0000-0000-00006D010000}"/>
    <cellStyle name="_APAC Support Bookings Dec02_Q3'02 Ops Call_Feb'021  Korea_Acquisition Schedules" xfId="642" xr:uid="{00000000-0005-0000-0000-00006E010000}"/>
    <cellStyle name="_APAC Support Bookings Dec02_Q3'02 Ops Call_Feb'021  Korea_ANZ FY04 Goaling" xfId="643" xr:uid="{00000000-0005-0000-0000-00006F010000}"/>
    <cellStyle name="_APAC Support Bookings Dec02_Q3'02 Ops Call_Feb'021  Korea_ANZ FY04 Goaling_Acquisition Schedules" xfId="644" xr:uid="{00000000-0005-0000-0000-000070010000}"/>
    <cellStyle name="_APAC Support Bookings Dec02_Q3'02 Ops Call_Feb'021  Korea_APAC AS Aug'05 WD3 Flash" xfId="645" xr:uid="{00000000-0005-0000-0000-000071010000}"/>
    <cellStyle name="_APAC Support Bookings Dec02_Q3'02 Ops Call_Feb'021  Korea_APAC AS Aug'05 WD3 Flash_Acquisition Schedules" xfId="646" xr:uid="{00000000-0005-0000-0000-000072010000}"/>
    <cellStyle name="_APAC Support Bookings Dec02_Q3'02 Ops Call_Feb'021  Korea_APAC Weekly Commit - FY04Q2W01" xfId="647" xr:uid="{00000000-0005-0000-0000-000073010000}"/>
    <cellStyle name="_APAC Support Bookings Dec02_Q3'02 Ops Call_Feb'021  Korea_APAC Weekly Commit - FY04Q2W01_Acquisition Schedules" xfId="648" xr:uid="{00000000-0005-0000-0000-000074010000}"/>
    <cellStyle name="_APAC Support Bookings Dec02_Q3'02 Ops Call_Feb'021  Korea_AS WD1 Flash Charts - Apr'05" xfId="649" xr:uid="{00000000-0005-0000-0000-000075010000}"/>
    <cellStyle name="_APAC Support Bookings Dec02_Q3'02 Ops Call_Feb'021  Korea_AS WD1 Flash Charts - Apr'05_Acquisition Schedules" xfId="650" xr:uid="{00000000-0005-0000-0000-000076010000}"/>
    <cellStyle name="_APAC Support Bookings Dec02_Q3'02 Ops Call_Feb'021  Korea_AS WD1 Flash Charts - May'05" xfId="651" xr:uid="{00000000-0005-0000-0000-000077010000}"/>
    <cellStyle name="_APAC Support Bookings Dec02_Q3'02 Ops Call_Feb'021  Korea_AS WD1 Flash Charts - May'05_Acquisition Schedules" xfId="652" xr:uid="{00000000-0005-0000-0000-000078010000}"/>
    <cellStyle name="_APAC Support Bookings Dec02_Q3'02 Ops Call_Feb'021  Korea_AS WD3 Flash Charts - Apr'05" xfId="653" xr:uid="{00000000-0005-0000-0000-000079010000}"/>
    <cellStyle name="_APAC Support Bookings Dec02_Q3'02 Ops Call_Feb'021  Korea_AS WD3 Flash Charts - Apr'05_Acquisition Schedules" xfId="654" xr:uid="{00000000-0005-0000-0000-00007A010000}"/>
    <cellStyle name="_APAC Support Bookings Dec02_Q3'02 Ops Call_Feb'021  Korea_AS WD3 Flash Charts - Mar'05v1" xfId="655" xr:uid="{00000000-0005-0000-0000-00007B010000}"/>
    <cellStyle name="_APAC Support Bookings Dec02_Q3'02 Ops Call_Feb'021  Korea_AS WD3 Flash Charts - Mar'05v1_Acquisition Schedules" xfId="656" xr:uid="{00000000-0005-0000-0000-00007C010000}"/>
    <cellStyle name="_APAC Support Bookings Dec02_Q3'02 Ops Call_Feb'021  Korea_CA WD1 Flash Charts - Sep'05" xfId="657" xr:uid="{00000000-0005-0000-0000-00007D010000}"/>
    <cellStyle name="_APAC Support Bookings Dec02_Q3'02 Ops Call_Feb'021  Korea_CA WD1 Flash Charts - Sep'05_Acquisition Schedules" xfId="658" xr:uid="{00000000-0005-0000-0000-00007E010000}"/>
    <cellStyle name="_APAC Support Bookings Dec02_Q3'02 Ops Call_Feb'021  Korea_Forecast Accuracy &amp; Linearity" xfId="659" xr:uid="{00000000-0005-0000-0000-00007F010000}"/>
    <cellStyle name="_APAC Support Bookings Dec02_Q3'02 Ops Call_Feb'021  Korea_Forecast Accuracy &amp; Linearity_Acquisition Schedules" xfId="660" xr:uid="{00000000-0005-0000-0000-000080010000}"/>
    <cellStyle name="_APAC Support Bookings Dec02_Q3'02 Ops Call_Feb'021  Korea_FY04 Korea Goaling" xfId="661" xr:uid="{00000000-0005-0000-0000-000081010000}"/>
    <cellStyle name="_APAC Support Bookings Dec02_Q3'02 Ops Call_Feb'021  Korea_FY04 Korea Goaling_Acquisition Schedules" xfId="662" xr:uid="{00000000-0005-0000-0000-000082010000}"/>
    <cellStyle name="_APAC Support Bookings Dec02_Q3'02 Ops Call_Feb'021  Korea_WD1APAC Summary-26-04-05 FY05 ------1" xfId="663" xr:uid="{00000000-0005-0000-0000-000083010000}"/>
    <cellStyle name="_APAC Support Bookings Dec02_Q3'02 Ops Call_Feb'021  Korea_WD1APAC Summary-26-04-05 FY05 ------1_Acquisition Schedules" xfId="664" xr:uid="{00000000-0005-0000-0000-000084010000}"/>
    <cellStyle name="_APAC Support Bookings Dec02_Target Template" xfId="665" xr:uid="{00000000-0005-0000-0000-000085010000}"/>
    <cellStyle name="_APAC Support Bookings Dec02_Target Template_Acquisition Schedules" xfId="666" xr:uid="{00000000-0005-0000-0000-000086010000}"/>
    <cellStyle name="_APAC Support Bookings Dec02_WD1APAC Summary-26-04-05 FY05 ------1" xfId="667" xr:uid="{00000000-0005-0000-0000-000087010000}"/>
    <cellStyle name="_APAC Support Bookings Dec02_WD1APAC Summary-26-04-05 FY05 ------1_Acquisition Schedules" xfId="668" xr:uid="{00000000-0005-0000-0000-000088010000}"/>
    <cellStyle name="_APAC Support Bookings Nov02" xfId="669" xr:uid="{00000000-0005-0000-0000-000089010000}"/>
    <cellStyle name="_APAC Support Bookings Nov02_Acquisition Schedules" xfId="670" xr:uid="{00000000-0005-0000-0000-00008A010000}"/>
    <cellStyle name="_APAC Support Bookings Nov02_APAC AS Aug'05 WD3 Flash" xfId="671" xr:uid="{00000000-0005-0000-0000-00008B010000}"/>
    <cellStyle name="_APAC Support Bookings Nov02_APAC AS Aug'05 WD3 Flash_Acquisition Schedules" xfId="672" xr:uid="{00000000-0005-0000-0000-00008C010000}"/>
    <cellStyle name="_APAC Support Bookings Nov02_APAC AS Oct'06 WD3 Flash" xfId="673" xr:uid="{00000000-0005-0000-0000-00008D010000}"/>
    <cellStyle name="_APAC Support Bookings Nov02_APAC AS Oct'06 WD3 Flash_Acquisition Schedules" xfId="674" xr:uid="{00000000-0005-0000-0000-00008E010000}"/>
    <cellStyle name="_APAC Support Bookings Nov02_APAC Support Bookings - Jun03" xfId="675" xr:uid="{00000000-0005-0000-0000-00008F010000}"/>
    <cellStyle name="_APAC Support Bookings Nov02_APAC Support Bookings - Jun03_Acquisition Schedules" xfId="676" xr:uid="{00000000-0005-0000-0000-000090010000}"/>
    <cellStyle name="_APAC Support Bookings Nov02_APAC Support Bookings - Jun03_APAC AS Aug'05 WD3 Flash" xfId="677" xr:uid="{00000000-0005-0000-0000-000091010000}"/>
    <cellStyle name="_APAC Support Bookings Nov02_APAC Support Bookings - Jun03_APAC AS Aug'05 WD3 Flash_Acquisition Schedules" xfId="678" xr:uid="{00000000-0005-0000-0000-000092010000}"/>
    <cellStyle name="_APAC Support Bookings Nov02_APAC Support Bookings - Jun03_AS Variance Analysis_Aug07" xfId="679" xr:uid="{00000000-0005-0000-0000-000093010000}"/>
    <cellStyle name="_APAC Support Bookings Nov02_APAC Support Bookings - Jun03_AS Variance Analysis_Aug07_Acquisition Schedules" xfId="680" xr:uid="{00000000-0005-0000-0000-000094010000}"/>
    <cellStyle name="_APAC Support Bookings Nov02_APAC Support Bookings - Jun03_AS WD1 Flash Charts - Apr'05" xfId="681" xr:uid="{00000000-0005-0000-0000-000095010000}"/>
    <cellStyle name="_APAC Support Bookings Nov02_APAC Support Bookings - Jun03_AS WD1 Flash Charts - Apr'05_Acquisition Schedules" xfId="682" xr:uid="{00000000-0005-0000-0000-000096010000}"/>
    <cellStyle name="_APAC Support Bookings Nov02_APAC Support Bookings - Jun03_AS WD1 Flash Charts - May'05" xfId="683" xr:uid="{00000000-0005-0000-0000-000097010000}"/>
    <cellStyle name="_APAC Support Bookings Nov02_APAC Support Bookings - Jun03_AS WD1 Flash Charts - May'05_Acquisition Schedules" xfId="684" xr:uid="{00000000-0005-0000-0000-000098010000}"/>
    <cellStyle name="_APAC Support Bookings Nov02_APAC Support Bookings - Jun03_AS WD3 Flash Charts - Apr'05" xfId="685" xr:uid="{00000000-0005-0000-0000-000099010000}"/>
    <cellStyle name="_APAC Support Bookings Nov02_APAC Support Bookings - Jun03_AS WD3 Flash Charts - Apr'05_Acquisition Schedules" xfId="686" xr:uid="{00000000-0005-0000-0000-00009A010000}"/>
    <cellStyle name="_APAC Support Bookings Nov02_APAC Support Bookings - Jun03_AS WD3 Flash Charts - Mar'05v1" xfId="687" xr:uid="{00000000-0005-0000-0000-00009B010000}"/>
    <cellStyle name="_APAC Support Bookings Nov02_APAC Support Bookings - Jun03_AS WD3 Flash Charts - Mar'05v1_Acquisition Schedules" xfId="688" xr:uid="{00000000-0005-0000-0000-00009C010000}"/>
    <cellStyle name="_APAC Support Bookings Nov02_APAC Support Bookings - Jun03_CA WD1 Flash Charts - Sep'05" xfId="689" xr:uid="{00000000-0005-0000-0000-00009D010000}"/>
    <cellStyle name="_APAC Support Bookings Nov02_APAC Support Bookings - Jun03_CA WD1 Flash Charts - Sep'05_Acquisition Schedules" xfId="690" xr:uid="{00000000-0005-0000-0000-00009E010000}"/>
    <cellStyle name="_APAC Support Bookings Nov02_APAC Support Bookings - Jun03_Target Template" xfId="691" xr:uid="{00000000-0005-0000-0000-00009F010000}"/>
    <cellStyle name="_APAC Support Bookings Nov02_APAC Support Bookings - Jun03_Target Template_Acquisition Schedules" xfId="692" xr:uid="{00000000-0005-0000-0000-0000A0010000}"/>
    <cellStyle name="_APAC Support Bookings Nov02_APAC Weekly Commit - FY04Q2W01" xfId="693" xr:uid="{00000000-0005-0000-0000-0000A1010000}"/>
    <cellStyle name="_APAC Support Bookings Nov02_APAC Weekly Commit - FY04Q2W01_Acquisition Schedules" xfId="694" xr:uid="{00000000-0005-0000-0000-0000A2010000}"/>
    <cellStyle name="_APAC Support Bookings Nov02_AS Variance Analysis_Aug07" xfId="695" xr:uid="{00000000-0005-0000-0000-0000A3010000}"/>
    <cellStyle name="_APAC Support Bookings Nov02_AS Variance Analysis_Aug07_Acquisition Schedules" xfId="696" xr:uid="{00000000-0005-0000-0000-0000A4010000}"/>
    <cellStyle name="_APAC Support Bookings Nov02_AS WD1 Flash Charts - Apr'05" xfId="697" xr:uid="{00000000-0005-0000-0000-0000A5010000}"/>
    <cellStyle name="_APAC Support Bookings Nov02_AS WD1 Flash Charts - Apr'05_Acquisition Schedules" xfId="698" xr:uid="{00000000-0005-0000-0000-0000A6010000}"/>
    <cellStyle name="_APAC Support Bookings Nov02_AS WD1 Flash Charts - May'05" xfId="699" xr:uid="{00000000-0005-0000-0000-0000A7010000}"/>
    <cellStyle name="_APAC Support Bookings Nov02_AS WD1 Flash Charts - May'05_Acquisition Schedules" xfId="700" xr:uid="{00000000-0005-0000-0000-0000A8010000}"/>
    <cellStyle name="_APAC Support Bookings Nov02_AS WD3 Flash Charts - Apr'05" xfId="701" xr:uid="{00000000-0005-0000-0000-0000A9010000}"/>
    <cellStyle name="_APAC Support Bookings Nov02_AS WD3 Flash Charts - Apr'05_Acquisition Schedules" xfId="702" xr:uid="{00000000-0005-0000-0000-0000AA010000}"/>
    <cellStyle name="_APAC Support Bookings Nov02_AS WD3 Flash Charts - Mar'05v1" xfId="703" xr:uid="{00000000-0005-0000-0000-0000AB010000}"/>
    <cellStyle name="_APAC Support Bookings Nov02_AS WD3 Flash Charts - Mar'05v1_Acquisition Schedules" xfId="704" xr:uid="{00000000-0005-0000-0000-0000AC010000}"/>
    <cellStyle name="_APAC Support Bookings Nov02_CA WD1 Flash Charts - Sep'05" xfId="705" xr:uid="{00000000-0005-0000-0000-0000AD010000}"/>
    <cellStyle name="_APAC Support Bookings Nov02_CA WD1 Flash Charts - Sep'05_Acquisition Schedules" xfId="706" xr:uid="{00000000-0005-0000-0000-0000AE010000}"/>
    <cellStyle name="_APAC Support Bookings Nov02_Forecast Accuracy &amp; Linearity" xfId="707" xr:uid="{00000000-0005-0000-0000-0000AF010000}"/>
    <cellStyle name="_APAC Support Bookings Nov02_Forecast Accuracy &amp; Linearity_Acquisition Schedules" xfId="708" xr:uid="{00000000-0005-0000-0000-0000B0010000}"/>
    <cellStyle name="_APAC Support Bookings Nov02_FY04 Korea Goaling" xfId="709" xr:uid="{00000000-0005-0000-0000-0000B1010000}"/>
    <cellStyle name="_APAC Support Bookings Nov02_FY04 Korea Goaling_Acquisition Schedules" xfId="710" xr:uid="{00000000-0005-0000-0000-0000B2010000}"/>
    <cellStyle name="_APAC Support Bookings Nov02_Q3'02 Ops Call_Feb'021  Korea" xfId="711" xr:uid="{00000000-0005-0000-0000-0000B3010000}"/>
    <cellStyle name="_APAC Support Bookings Nov02_Q3'02 Ops Call_Feb'021  Korea_Acquisition Schedules" xfId="712" xr:uid="{00000000-0005-0000-0000-0000B4010000}"/>
    <cellStyle name="_APAC Support Bookings Nov02_Q3'02 Ops Call_Feb'021  Korea_ANZ FY04 Goaling" xfId="713" xr:uid="{00000000-0005-0000-0000-0000B5010000}"/>
    <cellStyle name="_APAC Support Bookings Nov02_Q3'02 Ops Call_Feb'021  Korea_ANZ FY04 Goaling_Acquisition Schedules" xfId="714" xr:uid="{00000000-0005-0000-0000-0000B6010000}"/>
    <cellStyle name="_APAC Support Bookings Nov02_Q3'02 Ops Call_Feb'021  Korea_APAC AS Aug'05 WD3 Flash" xfId="715" xr:uid="{00000000-0005-0000-0000-0000B7010000}"/>
    <cellStyle name="_APAC Support Bookings Nov02_Q3'02 Ops Call_Feb'021  Korea_APAC AS Aug'05 WD3 Flash_Acquisition Schedules" xfId="716" xr:uid="{00000000-0005-0000-0000-0000B8010000}"/>
    <cellStyle name="_APAC Support Bookings Nov02_Q3'02 Ops Call_Feb'021  Korea_APAC Weekly Commit - FY04Q2W01" xfId="717" xr:uid="{00000000-0005-0000-0000-0000B9010000}"/>
    <cellStyle name="_APAC Support Bookings Nov02_Q3'02 Ops Call_Feb'021  Korea_APAC Weekly Commit - FY04Q2W01_Acquisition Schedules" xfId="718" xr:uid="{00000000-0005-0000-0000-0000BA010000}"/>
    <cellStyle name="_APAC Support Bookings Nov02_Q3'02 Ops Call_Feb'021  Korea_AS WD1 Flash Charts - Apr'05" xfId="719" xr:uid="{00000000-0005-0000-0000-0000BB010000}"/>
    <cellStyle name="_APAC Support Bookings Nov02_Q3'02 Ops Call_Feb'021  Korea_AS WD1 Flash Charts - Apr'05_Acquisition Schedules" xfId="720" xr:uid="{00000000-0005-0000-0000-0000BC010000}"/>
    <cellStyle name="_APAC Support Bookings Nov02_Q3'02 Ops Call_Feb'021  Korea_AS WD1 Flash Charts - May'05" xfId="721" xr:uid="{00000000-0005-0000-0000-0000BD010000}"/>
    <cellStyle name="_APAC Support Bookings Nov02_Q3'02 Ops Call_Feb'021  Korea_AS WD1 Flash Charts - May'05_Acquisition Schedules" xfId="722" xr:uid="{00000000-0005-0000-0000-0000BE010000}"/>
    <cellStyle name="_APAC Support Bookings Nov02_Q3'02 Ops Call_Feb'021  Korea_AS WD3 Flash Charts - Apr'05" xfId="723" xr:uid="{00000000-0005-0000-0000-0000BF010000}"/>
    <cellStyle name="_APAC Support Bookings Nov02_Q3'02 Ops Call_Feb'021  Korea_AS WD3 Flash Charts - Apr'05_Acquisition Schedules" xfId="724" xr:uid="{00000000-0005-0000-0000-0000C0010000}"/>
    <cellStyle name="_APAC Support Bookings Nov02_Q3'02 Ops Call_Feb'021  Korea_AS WD3 Flash Charts - Mar'05v1" xfId="725" xr:uid="{00000000-0005-0000-0000-0000C1010000}"/>
    <cellStyle name="_APAC Support Bookings Nov02_Q3'02 Ops Call_Feb'021  Korea_AS WD3 Flash Charts - Mar'05v1_Acquisition Schedules" xfId="726" xr:uid="{00000000-0005-0000-0000-0000C2010000}"/>
    <cellStyle name="_APAC Support Bookings Nov02_Q3'02 Ops Call_Feb'021  Korea_CA WD1 Flash Charts - Sep'05" xfId="727" xr:uid="{00000000-0005-0000-0000-0000C3010000}"/>
    <cellStyle name="_APAC Support Bookings Nov02_Q3'02 Ops Call_Feb'021  Korea_CA WD1 Flash Charts - Sep'05_Acquisition Schedules" xfId="728" xr:uid="{00000000-0005-0000-0000-0000C4010000}"/>
    <cellStyle name="_APAC Support Bookings Nov02_Q3'02 Ops Call_Feb'021  Korea_Forecast Accuracy &amp; Linearity" xfId="729" xr:uid="{00000000-0005-0000-0000-0000C5010000}"/>
    <cellStyle name="_APAC Support Bookings Nov02_Q3'02 Ops Call_Feb'021  Korea_Forecast Accuracy &amp; Linearity_Acquisition Schedules" xfId="730" xr:uid="{00000000-0005-0000-0000-0000C6010000}"/>
    <cellStyle name="_APAC Support Bookings Nov02_Q3'02 Ops Call_Feb'021  Korea_FY04 Korea Goaling" xfId="731" xr:uid="{00000000-0005-0000-0000-0000C7010000}"/>
    <cellStyle name="_APAC Support Bookings Nov02_Q3'02 Ops Call_Feb'021  Korea_FY04 Korea Goaling_Acquisition Schedules" xfId="732" xr:uid="{00000000-0005-0000-0000-0000C8010000}"/>
    <cellStyle name="_APAC Support Bookings Nov02_Q3'02 Ops Call_Feb'021  Korea_WD1APAC Summary-26-04-05 FY05 ------1" xfId="733" xr:uid="{00000000-0005-0000-0000-0000C9010000}"/>
    <cellStyle name="_APAC Support Bookings Nov02_Q3'02 Ops Call_Feb'021  Korea_WD1APAC Summary-26-04-05 FY05 ------1_Acquisition Schedules" xfId="734" xr:uid="{00000000-0005-0000-0000-0000CA010000}"/>
    <cellStyle name="_APAC Support Bookings Nov02_Target Template" xfId="735" xr:uid="{00000000-0005-0000-0000-0000CB010000}"/>
    <cellStyle name="_APAC Support Bookings Nov02_Target Template_Acquisition Schedules" xfId="736" xr:uid="{00000000-0005-0000-0000-0000CC010000}"/>
    <cellStyle name="_APAC Support Bookings Nov02_WD1APAC Summary-26-04-05 FY05 ------1" xfId="737" xr:uid="{00000000-0005-0000-0000-0000CD010000}"/>
    <cellStyle name="_APAC Support Bookings Nov02_WD1APAC Summary-26-04-05 FY05 ------1_Acquisition Schedules" xfId="738" xr:uid="{00000000-0005-0000-0000-0000CE010000}"/>
    <cellStyle name="_APAC Weekly Commit - FY04Q2W01" xfId="739" xr:uid="{00000000-0005-0000-0000-0000CF010000}"/>
    <cellStyle name="_APJ Dec'03 Close Japan Delivery Split1" xfId="740" xr:uid="{00000000-0005-0000-0000-0000D0010000}"/>
    <cellStyle name="_APJ Dec'03 Close Japan Delivery Split1_Acquisition Schedules" xfId="741" xr:uid="{00000000-0005-0000-0000-0000D1010000}"/>
    <cellStyle name="_APJ Jan'03 Close with Delivery Splits" xfId="742" xr:uid="{00000000-0005-0000-0000-0000D2010000}"/>
    <cellStyle name="_APJ Jan'03 Close with Delivery Splits_Acquisition Schedules" xfId="743" xr:uid="{00000000-0005-0000-0000-0000D3010000}"/>
    <cellStyle name="_Apples to Apples" xfId="744" xr:uid="{00000000-0005-0000-0000-0000D4010000}"/>
    <cellStyle name="_Apr FY07 Reconciliation" xfId="745" xr:uid="{00000000-0005-0000-0000-0000D5010000}"/>
    <cellStyle name="_Apr FY07 Reconciliation 2" xfId="746" xr:uid="{00000000-0005-0000-0000-0000D6010000}"/>
    <cellStyle name="_April Revenue Expectations" xfId="747" xr:uid="{00000000-0005-0000-0000-0000D7010000}"/>
    <cellStyle name="_April Revenue Expectations Template 13-apr" xfId="748" xr:uid="{00000000-0005-0000-0000-0000D8010000}"/>
    <cellStyle name="_April Revenue Expectations Template 13-apr_Acquisition Schedules" xfId="749" xr:uid="{00000000-0005-0000-0000-0000D9010000}"/>
    <cellStyle name="_April Revenue Expectations_Acquisition Schedules" xfId="750" xr:uid="{00000000-0005-0000-0000-0000DA010000}"/>
    <cellStyle name="_April Revenue Expectations1" xfId="751" xr:uid="{00000000-0005-0000-0000-0000DB010000}"/>
    <cellStyle name="_April Revenue Expectations1_Acquisition Schedules" xfId="752" xr:uid="{00000000-0005-0000-0000-0000DC010000}"/>
    <cellStyle name="_April Revenue Expectations-v2" xfId="753" xr:uid="{00000000-0005-0000-0000-0000DD010000}"/>
    <cellStyle name="_April Revenue Expectations-v2_Acquisition Schedules" xfId="754" xr:uid="{00000000-0005-0000-0000-0000DE010000}"/>
    <cellStyle name="_AS FY04 Bookings Fcst Model.1" xfId="755" xr:uid="{00000000-0005-0000-0000-0000DF010000}"/>
    <cellStyle name="_AS FY04 Bookings Fcst Model.1_Acquisition Schedules" xfId="756" xr:uid="{00000000-0005-0000-0000-0000E0010000}"/>
    <cellStyle name="_AS Q2'02 Template " xfId="757" xr:uid="{00000000-0005-0000-0000-0000E1010000}"/>
    <cellStyle name="_AS Q2'02 Template _Acquisition Schedules" xfId="758" xr:uid="{00000000-0005-0000-0000-0000E2010000}"/>
    <cellStyle name="_AS Variance Analysis_Jan032" xfId="759" xr:uid="{00000000-0005-0000-0000-0000E3010000}"/>
    <cellStyle name="_AS Variance Analysis_Jan032_Acquisition Schedules" xfId="760" xr:uid="{00000000-0005-0000-0000-0000E4010000}"/>
    <cellStyle name="_AS Variance Analysis_Jan036" xfId="761" xr:uid="{00000000-0005-0000-0000-0000E5010000}"/>
    <cellStyle name="_AS Variance Analysis_Jan036_Acquisition Schedules" xfId="762" xr:uid="{00000000-0005-0000-0000-0000E6010000}"/>
    <cellStyle name="_AS Variance Analysis_Oct038" xfId="763" xr:uid="{00000000-0005-0000-0000-0000E7010000}"/>
    <cellStyle name="_AS Variance Analysis_Oct038_Acquisition Schedules" xfId="764" xr:uid="{00000000-0005-0000-0000-0000E8010000}"/>
    <cellStyle name="_AsiaPac FY03 Product Plan_Final_11Jul02" xfId="765" xr:uid="{00000000-0005-0000-0000-0000E9010000}"/>
    <cellStyle name="_AsiaPac FY03 Product Plan_Final_11Jul02_Acquisition Schedules" xfId="766" xr:uid="{00000000-0005-0000-0000-0000EA010000}"/>
    <cellStyle name="_Atlas Accretion Dilution Model" xfId="767" xr:uid="{00000000-0005-0000-0000-0000EB010000}"/>
    <cellStyle name="_Atlas Accretion Dilution Model_Acquisition Schedules" xfId="768" xr:uid="{00000000-0005-0000-0000-0000EC010000}"/>
    <cellStyle name="_Aug-05 PF Hierarchy" xfId="769" xr:uid="{00000000-0005-0000-0000-0000ED010000}"/>
    <cellStyle name="_Aug-05 PF Hierarchy 2" xfId="770" xr:uid="{00000000-0005-0000-0000-0000EE010000}"/>
    <cellStyle name="_Aug-05 PF Hierarchy 3" xfId="771" xr:uid="{00000000-0005-0000-0000-0000EF010000}"/>
    <cellStyle name="_Aug-05 PF Hierarchy 4" xfId="772" xr:uid="{00000000-0005-0000-0000-0000F0010000}"/>
    <cellStyle name="_Aug-05 PF Hierarchy 5" xfId="773" xr:uid="{00000000-0005-0000-0000-0000F1010000}"/>
    <cellStyle name="_Aug-05 PF Hierarchy 6" xfId="774" xr:uid="{00000000-0005-0000-0000-0000F2010000}"/>
    <cellStyle name="_Aug-05 PF Hierarchy 7" xfId="775" xr:uid="{00000000-0005-0000-0000-0000F3010000}"/>
    <cellStyle name="_Aug07 Summary" xfId="776" xr:uid="{00000000-0005-0000-0000-0000F4010000}"/>
    <cellStyle name="_Aug07 Summary_Acquisition Schedules" xfId="777" xr:uid="{00000000-0005-0000-0000-0000F5010000}"/>
    <cellStyle name="_Biz Metrics coverpage_Lil" xfId="778" xr:uid="{00000000-0005-0000-0000-0000F6010000}"/>
    <cellStyle name="_Biz Metrics coverpage_Lil_Acquisition Schedules" xfId="779" xr:uid="{00000000-0005-0000-0000-0000F7010000}"/>
    <cellStyle name="_Biz Metrics coverpage_Lil_ANZ FY04 Goaling" xfId="780" xr:uid="{00000000-0005-0000-0000-0000F8010000}"/>
    <cellStyle name="_Biz Metrics coverpage_Lil_ANZ FY04 Goaling_Acquisition Schedules" xfId="781" xr:uid="{00000000-0005-0000-0000-0000F9010000}"/>
    <cellStyle name="_Biz Metrics coverpage_Lil_FY04 Korea Goaling" xfId="782" xr:uid="{00000000-0005-0000-0000-0000FA010000}"/>
    <cellStyle name="_Biz Metrics coverpage_Lil_FY04 Korea Goaling_Acquisition Schedules" xfId="783" xr:uid="{00000000-0005-0000-0000-0000FB010000}"/>
    <cellStyle name="_Biz Metrics coverpage_Lil_FY04 Plan Book" xfId="784" xr:uid="{00000000-0005-0000-0000-0000FC010000}"/>
    <cellStyle name="_Biz Metrics coverpage_Lil_FY04 Plan Book_Acquisition Schedules" xfId="785" xr:uid="{00000000-0005-0000-0000-0000FD010000}"/>
    <cellStyle name="_Biz Metrics coverpage_Lil_FY04 Plan Book_APAC AS Aug'05 WD3 Flash" xfId="786" xr:uid="{00000000-0005-0000-0000-0000FE010000}"/>
    <cellStyle name="_Biz Metrics coverpage_Lil_FY04 Plan Book_APAC AS Aug'05 WD3 Flash_Acquisition Schedules" xfId="787" xr:uid="{00000000-0005-0000-0000-0000FF010000}"/>
    <cellStyle name="_Biz Metrics coverpage_Lil_FY04 Plan Book_AS WD1 Flash Charts - Apr'05" xfId="788" xr:uid="{00000000-0005-0000-0000-000000020000}"/>
    <cellStyle name="_Biz Metrics coverpage_Lil_FY04 Plan Book_AS WD1 Flash Charts - Apr'05_Acquisition Schedules" xfId="789" xr:uid="{00000000-0005-0000-0000-000001020000}"/>
    <cellStyle name="_Biz Metrics coverpage_Lil_FY04 Plan Book_AS WD1 Flash Charts - May'05" xfId="790" xr:uid="{00000000-0005-0000-0000-000002020000}"/>
    <cellStyle name="_Biz Metrics coverpage_Lil_FY04 Plan Book_AS WD1 Flash Charts - May'05_Acquisition Schedules" xfId="791" xr:uid="{00000000-0005-0000-0000-000003020000}"/>
    <cellStyle name="_Biz Metrics coverpage_Lil_FY04 Plan Book_AS WD3 Flash Charts - Apr'05" xfId="792" xr:uid="{00000000-0005-0000-0000-000004020000}"/>
    <cellStyle name="_Biz Metrics coverpage_Lil_FY04 Plan Book_AS WD3 Flash Charts - Apr'05_Acquisition Schedules" xfId="793" xr:uid="{00000000-0005-0000-0000-000005020000}"/>
    <cellStyle name="_Biz Metrics coverpage_Lil_FY04 Plan Book_AS WD3 Flash Charts - Mar'05v1" xfId="794" xr:uid="{00000000-0005-0000-0000-000006020000}"/>
    <cellStyle name="_Biz Metrics coverpage_Lil_FY04 Plan Book_AS WD3 Flash Charts - Mar'05v1_Acquisition Schedules" xfId="795" xr:uid="{00000000-0005-0000-0000-000007020000}"/>
    <cellStyle name="_Biz Metrics coverpage_Lil_FY04 Plan Book_CA WD1 Flash Charts - Sep'05" xfId="796" xr:uid="{00000000-0005-0000-0000-000008020000}"/>
    <cellStyle name="_Biz Metrics coverpage_Lil_FY04 Plan Book_CA WD1 Flash Charts - Sep'05_Acquisition Schedules" xfId="797" xr:uid="{00000000-0005-0000-0000-000009020000}"/>
    <cellStyle name="_Biz Metrics coverpage_Lil_P12 Jul FY03 ASIA PAC BOOK FCST - Final" xfId="798" xr:uid="{00000000-0005-0000-0000-00000A020000}"/>
    <cellStyle name="_Biz Metrics coverpage_Lil_P12 Jul FY03 ASIA PAC BOOK FCST - Final_Acquisition Schedules" xfId="799" xr:uid="{00000000-0005-0000-0000-00000B020000}"/>
    <cellStyle name="_Biz Metrics coverpage_Lil_P12 Jul FY03 ASIA PAC BOOK FCST - Final_APAC AS Aug'05 WD3 Flash" xfId="800" xr:uid="{00000000-0005-0000-0000-00000C020000}"/>
    <cellStyle name="_Biz Metrics coverpage_Lil_P12 Jul FY03 ASIA PAC BOOK FCST - Final_APAC AS Aug'05 WD3 Flash_Acquisition Schedules" xfId="801" xr:uid="{00000000-0005-0000-0000-00000D020000}"/>
    <cellStyle name="_Biz Metrics coverpage_Lil_P12 Jul FY03 ASIA PAC BOOK FCST - Final_AS WD1 Flash Charts - Apr'05" xfId="802" xr:uid="{00000000-0005-0000-0000-00000E020000}"/>
    <cellStyle name="_Biz Metrics coverpage_Lil_P12 Jul FY03 ASIA PAC BOOK FCST - Final_AS WD1 Flash Charts - Apr'05_Acquisition Schedules" xfId="803" xr:uid="{00000000-0005-0000-0000-00000F020000}"/>
    <cellStyle name="_Biz Metrics coverpage_Lil_P12 Jul FY03 ASIA PAC BOOK FCST - Final_AS WD1 Flash Charts - May'05" xfId="804" xr:uid="{00000000-0005-0000-0000-000010020000}"/>
    <cellStyle name="_Biz Metrics coverpage_Lil_P12 Jul FY03 ASIA PAC BOOK FCST - Final_AS WD1 Flash Charts - May'05_Acquisition Schedules" xfId="805" xr:uid="{00000000-0005-0000-0000-000011020000}"/>
    <cellStyle name="_Biz Metrics coverpage_Lil_P12 Jul FY03 ASIA PAC BOOK FCST - Final_AS WD3 Flash Charts - Apr'05" xfId="806" xr:uid="{00000000-0005-0000-0000-000012020000}"/>
    <cellStyle name="_Biz Metrics coverpage_Lil_P12 Jul FY03 ASIA PAC BOOK FCST - Final_AS WD3 Flash Charts - Apr'05_Acquisition Schedules" xfId="807" xr:uid="{00000000-0005-0000-0000-000013020000}"/>
    <cellStyle name="_Biz Metrics coverpage_Lil_P12 Jul FY03 ASIA PAC BOOK FCST - Final_AS WD3 Flash Charts - Mar'05v1" xfId="808" xr:uid="{00000000-0005-0000-0000-000014020000}"/>
    <cellStyle name="_Biz Metrics coverpage_Lil_P12 Jul FY03 ASIA PAC BOOK FCST - Final_AS WD3 Flash Charts - Mar'05v1_Acquisition Schedules" xfId="809" xr:uid="{00000000-0005-0000-0000-000015020000}"/>
    <cellStyle name="_Biz Metrics coverpage_Lil_P12 Jul FY03 ASIA PAC BOOK FCST - Final_CA WD1 Flash Charts - Sep'05" xfId="810" xr:uid="{00000000-0005-0000-0000-000016020000}"/>
    <cellStyle name="_Biz Metrics coverpage_Lil_P12 Jul FY03 ASIA PAC BOOK FCST - Final_CA WD1 Flash Charts - Sep'05_Acquisition Schedules" xfId="811" xr:uid="{00000000-0005-0000-0000-000017020000}"/>
    <cellStyle name="_bkg$" xfId="812" xr:uid="{00000000-0005-0000-0000-000018020000}"/>
    <cellStyle name="_bkg$ 2" xfId="813" xr:uid="{00000000-0005-0000-0000-000019020000}"/>
    <cellStyle name="_Book1" xfId="814" xr:uid="{00000000-0005-0000-0000-00001A020000}"/>
    <cellStyle name="_Book1 2" xfId="815" xr:uid="{00000000-0005-0000-0000-00001B020000}"/>
    <cellStyle name="_Book1 3" xfId="816" xr:uid="{00000000-0005-0000-0000-00001C020000}"/>
    <cellStyle name="_Book1 4" xfId="817" xr:uid="{00000000-0005-0000-0000-00001D020000}"/>
    <cellStyle name="_Book1 5" xfId="818" xr:uid="{00000000-0005-0000-0000-00001E020000}"/>
    <cellStyle name="_Book1 6" xfId="819" xr:uid="{00000000-0005-0000-0000-00001F020000}"/>
    <cellStyle name="_Book1 7" xfId="820" xr:uid="{00000000-0005-0000-0000-000020020000}"/>
    <cellStyle name="_Book1 8" xfId="821" xr:uid="{00000000-0005-0000-0000-000021020000}"/>
    <cellStyle name="_Book1_Acquisition Schedules" xfId="822" xr:uid="{00000000-0005-0000-0000-000022020000}"/>
    <cellStyle name="_Book2" xfId="823" xr:uid="{00000000-0005-0000-0000-000023020000}"/>
    <cellStyle name="_Book2 2" xfId="824" xr:uid="{00000000-0005-0000-0000-000024020000}"/>
    <cellStyle name="_Book3" xfId="825" xr:uid="{00000000-0005-0000-0000-000025020000}"/>
    <cellStyle name="_Book3_1" xfId="826" xr:uid="{00000000-0005-0000-0000-000026020000}"/>
    <cellStyle name="_Book3_Supply Chain Bridge Q4 07" xfId="827" xr:uid="{00000000-0005-0000-0000-000027020000}"/>
    <cellStyle name="_Bookings details" xfId="828" xr:uid="{00000000-0005-0000-0000-000028020000}"/>
    <cellStyle name="_Bookings details_Acquisition Schedules" xfId="829" xr:uid="{00000000-0005-0000-0000-000029020000}"/>
    <cellStyle name="_Bridge Analysis" xfId="830" xr:uid="{00000000-0005-0000-0000-00002A020000}"/>
    <cellStyle name="_Bridge Analysis - Non-normalized" xfId="831" xr:uid="{00000000-0005-0000-0000-00002B020000}"/>
    <cellStyle name="_bridge workbook (ISBU)" xfId="832" xr:uid="{00000000-0005-0000-0000-00002C020000}"/>
    <cellStyle name="_BU SUMMARY from i2 05.02.07" xfId="833" xr:uid="{00000000-0005-0000-0000-00002D020000}"/>
    <cellStyle name="_BU SUMMARY from i2 05.02.07 2" xfId="834" xr:uid="{00000000-0005-0000-0000-00002E020000}"/>
    <cellStyle name="_Budget Scenarios with Different Net Shipments Apr 28" xfId="835" xr:uid="{00000000-0005-0000-0000-00002F020000}"/>
    <cellStyle name="_Budget Scenarios with Different Net Shipments Apr 28 2" xfId="836" xr:uid="{00000000-0005-0000-0000-000030020000}"/>
    <cellStyle name="_Budget Scenarios with Different Net Shipments Apr 28 3" xfId="837" xr:uid="{00000000-0005-0000-0000-000031020000}"/>
    <cellStyle name="_Budget Scenarios with Different Net Shipments Apr 28 4" xfId="838" xr:uid="{00000000-0005-0000-0000-000032020000}"/>
    <cellStyle name="_Budget Scenarios with Different Net Shipments Apr 28 5" xfId="839" xr:uid="{00000000-0005-0000-0000-000033020000}"/>
    <cellStyle name="_Budget Scenarios with Different Net Shipments Apr 28 6" xfId="840" xr:uid="{00000000-0005-0000-0000-000034020000}"/>
    <cellStyle name="_Budget Scenarios with Different Net Shipments Apr 28 7" xfId="841" xr:uid="{00000000-0005-0000-0000-000035020000}"/>
    <cellStyle name="_Budget Scenarios with Different Net Shipments Apr 28 8" xfId="842" xr:uid="{00000000-0005-0000-0000-000036020000}"/>
    <cellStyle name="_Budget Scenarios with Different Net Shipments Apr 28_Acquisition Schedules" xfId="843" xr:uid="{00000000-0005-0000-0000-000037020000}"/>
    <cellStyle name="_BV WIP Commentary -- Jul'05" xfId="844" xr:uid="{00000000-0005-0000-0000-000038020000}"/>
    <cellStyle name="_BV WIP Commentary -- Jul'05_Acquisition Schedules" xfId="845" xr:uid="{00000000-0005-0000-0000-000039020000}"/>
    <cellStyle name="_CA &amp; Linksys &amp; Warranty" xfId="846" xr:uid="{00000000-0005-0000-0000-00003A020000}"/>
    <cellStyle name="_CA &amp; Linksys &amp; Warranty 2" xfId="847" xr:uid="{00000000-0005-0000-0000-00003B020000}"/>
    <cellStyle name="_CA &amp; Linksys &amp; Warranty 3" xfId="848" xr:uid="{00000000-0005-0000-0000-00003C020000}"/>
    <cellStyle name="_CA &amp; Linksys &amp; Warranty 4" xfId="849" xr:uid="{00000000-0005-0000-0000-00003D020000}"/>
    <cellStyle name="_CA &amp; Linksys &amp; Warranty 5" xfId="850" xr:uid="{00000000-0005-0000-0000-00003E020000}"/>
    <cellStyle name="_CA &amp; Linksys &amp; Warranty 6" xfId="851" xr:uid="{00000000-0005-0000-0000-00003F020000}"/>
    <cellStyle name="_CA &amp; Linksys &amp; Warranty 7" xfId="852" xr:uid="{00000000-0005-0000-0000-000040020000}"/>
    <cellStyle name="_CA ESMB Apr'02 Fcst Pack" xfId="853" xr:uid="{00000000-0005-0000-0000-000041020000}"/>
    <cellStyle name="_CA ESMB Apr'02 Fcst Pack_Acquisition Schedules" xfId="854" xr:uid="{00000000-0005-0000-0000-000042020000}"/>
    <cellStyle name="_CA to RL report template" xfId="855" xr:uid="{00000000-0005-0000-0000-000043020000}"/>
    <cellStyle name="_CA to RL report template_Acquisition Schedules" xfId="856" xr:uid="{00000000-0005-0000-0000-000044020000}"/>
    <cellStyle name="_CA WW CONSOL Jun06 WD+2.v2" xfId="857" xr:uid="{00000000-0005-0000-0000-000045020000}"/>
    <cellStyle name="_CA WW CONSOL Jun06 WD+2.v2_Acquisition Schedules" xfId="858" xr:uid="{00000000-0005-0000-0000-000046020000}"/>
    <cellStyle name="_CA_DB_APAC_Nov02(update)" xfId="859" xr:uid="{00000000-0005-0000-0000-000047020000}"/>
    <cellStyle name="_CA_DB_APAC_Nov02(update)_Acquisition Schedules" xfId="860" xr:uid="{00000000-0005-0000-0000-000048020000}"/>
    <cellStyle name="_CA_DB_APAC_Nov02(update)_ANZ FY04 Goaling" xfId="861" xr:uid="{00000000-0005-0000-0000-000049020000}"/>
    <cellStyle name="_CA_DB_APAC_Nov02(update)_ANZ FY04 Goaling_Acquisition Schedules" xfId="862" xr:uid="{00000000-0005-0000-0000-00004A020000}"/>
    <cellStyle name="_CA_DB_APAC_Nov02(update)_APAC AS Aug'05 WD3 Flash" xfId="863" xr:uid="{00000000-0005-0000-0000-00004B020000}"/>
    <cellStyle name="_CA_DB_APAC_Nov02(update)_APAC AS Aug'05 WD3 Flash_Acquisition Schedules" xfId="864" xr:uid="{00000000-0005-0000-0000-00004C020000}"/>
    <cellStyle name="_CA_DB_APAC_Nov02(update)_APAC Support Bookings - May03" xfId="865" xr:uid="{00000000-0005-0000-0000-00004D020000}"/>
    <cellStyle name="_CA_DB_APAC_Nov02(update)_APAC Support Bookings - May03_Acquisition Schedules" xfId="866" xr:uid="{00000000-0005-0000-0000-00004E020000}"/>
    <cellStyle name="_CA_DB_APAC_Nov02(update)_APAC Weekly Commit - FY04Q2W01" xfId="867" xr:uid="{00000000-0005-0000-0000-00004F020000}"/>
    <cellStyle name="_CA_DB_APAC_Nov02(update)_APAC Weekly Commit - FY04Q2W01_Acquisition Schedules" xfId="868" xr:uid="{00000000-0005-0000-0000-000050020000}"/>
    <cellStyle name="_CA_DB_APAC_Nov02(update)_AS WD1 Flash Charts - Apr'05" xfId="869" xr:uid="{00000000-0005-0000-0000-000051020000}"/>
    <cellStyle name="_CA_DB_APAC_Nov02(update)_AS WD1 Flash Charts - Apr'05_Acquisition Schedules" xfId="870" xr:uid="{00000000-0005-0000-0000-000052020000}"/>
    <cellStyle name="_CA_DB_APAC_Nov02(update)_AS WD1 Flash Charts - May'05" xfId="871" xr:uid="{00000000-0005-0000-0000-000053020000}"/>
    <cellStyle name="_CA_DB_APAC_Nov02(update)_AS WD1 Flash Charts - May'05_Acquisition Schedules" xfId="872" xr:uid="{00000000-0005-0000-0000-000054020000}"/>
    <cellStyle name="_CA_DB_APAC_Nov02(update)_AS WD3 Flash Charts - Apr'05" xfId="873" xr:uid="{00000000-0005-0000-0000-000055020000}"/>
    <cellStyle name="_CA_DB_APAC_Nov02(update)_AS WD3 Flash Charts - Apr'05_Acquisition Schedules" xfId="874" xr:uid="{00000000-0005-0000-0000-000056020000}"/>
    <cellStyle name="_CA_DB_APAC_Nov02(update)_AS WD3 Flash Charts - Mar'05v1" xfId="875" xr:uid="{00000000-0005-0000-0000-000057020000}"/>
    <cellStyle name="_CA_DB_APAC_Nov02(update)_AS WD3 Flash Charts - Mar'05v1_Acquisition Schedules" xfId="876" xr:uid="{00000000-0005-0000-0000-000058020000}"/>
    <cellStyle name="_CA_DB_APAC_Nov02(update)_CA WD1 Flash Charts - Sep'05" xfId="877" xr:uid="{00000000-0005-0000-0000-000059020000}"/>
    <cellStyle name="_CA_DB_APAC_Nov02(update)_CA WD1 Flash Charts - Sep'05_Acquisition Schedules" xfId="878" xr:uid="{00000000-0005-0000-0000-00005A020000}"/>
    <cellStyle name="_CA_DB_APAC_Nov02(update)_CAWW Bookings Bridge Mar02" xfId="879" xr:uid="{00000000-0005-0000-0000-00005B020000}"/>
    <cellStyle name="_CA_DB_APAC_Nov02(update)_CAWW Bookings Bridge Mar02_Acquisition Schedules" xfId="880" xr:uid="{00000000-0005-0000-0000-00005C020000}"/>
    <cellStyle name="_CA_DB_APAC_Nov02(update)_Forecast Accuracy &amp; Linearity" xfId="881" xr:uid="{00000000-0005-0000-0000-00005D020000}"/>
    <cellStyle name="_CA_DB_APAC_Nov02(update)_Forecast Accuracy &amp; Linearity_Acquisition Schedules" xfId="882" xr:uid="{00000000-0005-0000-0000-00005E020000}"/>
    <cellStyle name="_CA_DB_APAC_Nov02(update)_FY04 Korea Goaling" xfId="883" xr:uid="{00000000-0005-0000-0000-00005F020000}"/>
    <cellStyle name="_CA_DB_APAC_Nov02(update)_FY04 Korea Goaling_Acquisition Schedules" xfId="884" xr:uid="{00000000-0005-0000-0000-000060020000}"/>
    <cellStyle name="_CA_DB_APAC_Nov02(update)_JAPAN Support Bookings -Aug02" xfId="885" xr:uid="{00000000-0005-0000-0000-000061020000}"/>
    <cellStyle name="_CA_DB_APAC_Nov02(update)_JAPAN Support Bookings -Aug02_Acquisition Schedules" xfId="886" xr:uid="{00000000-0005-0000-0000-000062020000}"/>
    <cellStyle name="_CA_DB_APAC_Nov02(update)_WD1APAC Summary-26-04-05 FY05 ------1" xfId="887" xr:uid="{00000000-0005-0000-0000-000063020000}"/>
    <cellStyle name="_CA_DB_APAC_Nov02(update)_WD1APAC Summary-26-04-05 FY05 ------1_Acquisition Schedules" xfId="888" xr:uid="{00000000-0005-0000-0000-000064020000}"/>
    <cellStyle name="_CA_ManualRevAmort_Apr04" xfId="889" xr:uid="{00000000-0005-0000-0000-000065020000}"/>
    <cellStyle name="_CA_ManualRevAmort_Apr04_Acquisition Schedules" xfId="890" xr:uid="{00000000-0005-0000-0000-000066020000}"/>
    <cellStyle name="_CA_ManualRevAmort_Apr041" xfId="891" xr:uid="{00000000-0005-0000-0000-000067020000}"/>
    <cellStyle name="_CA_ManualRevAmort_Apr041_Acquisition Schedules" xfId="892" xr:uid="{00000000-0005-0000-0000-000068020000}"/>
    <cellStyle name="_CA_ManualRevAmort_Apr05" xfId="893" xr:uid="{00000000-0005-0000-0000-000069020000}"/>
    <cellStyle name="_CA_ManualRevAmort_Apr05_Acquisition Schedules" xfId="894" xr:uid="{00000000-0005-0000-0000-00006A020000}"/>
    <cellStyle name="_CA_ManualRevAmort_Apr06_wfy07detail" xfId="895" xr:uid="{00000000-0005-0000-0000-00006B020000}"/>
    <cellStyle name="_CA_ManualRevAmort_Apr06_wfy07detail_Acquisition Schedules" xfId="896" xr:uid="{00000000-0005-0000-0000-00006C020000}"/>
    <cellStyle name="_CA_ManualRevAmort_Aug05" xfId="897" xr:uid="{00000000-0005-0000-0000-00006D020000}"/>
    <cellStyle name="_CA_ManualRevAmort_Aug05_Acquisition Schedules" xfId="898" xr:uid="{00000000-0005-0000-0000-00006E020000}"/>
    <cellStyle name="_CA_ManualRevAmort_Aug06 (3)" xfId="899" xr:uid="{00000000-0005-0000-0000-00006F020000}"/>
    <cellStyle name="_CA_ManualRevAmort_Aug06 (3)_Acquisition Schedules" xfId="900" xr:uid="{00000000-0005-0000-0000-000070020000}"/>
    <cellStyle name="_CA_ManualRevAmort_Dec04" xfId="901" xr:uid="{00000000-0005-0000-0000-000071020000}"/>
    <cellStyle name="_CA_ManualRevAmort_Dec04_Acquisition Schedules" xfId="902" xr:uid="{00000000-0005-0000-0000-000072020000}"/>
    <cellStyle name="_CA_ManualRevAmort_Dec05" xfId="903" xr:uid="{00000000-0005-0000-0000-000073020000}"/>
    <cellStyle name="_CA_ManualRevAmort_Dec05_Acquisition Schedules" xfId="904" xr:uid="{00000000-0005-0000-0000-000074020000}"/>
    <cellStyle name="_CA_ManualRevAmort_Dec06_wfy07detail" xfId="905" xr:uid="{00000000-0005-0000-0000-000075020000}"/>
    <cellStyle name="_CA_ManualRevAmort_Dec06_wfy07detail_Acquisition Schedules" xfId="906" xr:uid="{00000000-0005-0000-0000-000076020000}"/>
    <cellStyle name="_CA_ManualRevAmort_Feb04" xfId="907" xr:uid="{00000000-0005-0000-0000-000077020000}"/>
    <cellStyle name="_CA_ManualRevAmort_Feb04_Acquisition Schedules" xfId="908" xr:uid="{00000000-0005-0000-0000-000078020000}"/>
    <cellStyle name="_CA_ManualRevAmort_Feb05" xfId="909" xr:uid="{00000000-0005-0000-0000-000079020000}"/>
    <cellStyle name="_CA_ManualRevAmort_Feb05_Acquisition Schedules" xfId="910" xr:uid="{00000000-0005-0000-0000-00007A020000}"/>
    <cellStyle name="_CA_ManualRevAmort_Feb06_JB" xfId="911" xr:uid="{00000000-0005-0000-0000-00007B020000}"/>
    <cellStyle name="_CA_ManualRevAmort_Feb06_JB_Acquisition Schedules" xfId="912" xr:uid="{00000000-0005-0000-0000-00007C020000}"/>
    <cellStyle name="_CA_ManualRevAmort_Jan04" xfId="913" xr:uid="{00000000-0005-0000-0000-00007D020000}"/>
    <cellStyle name="_CA_ManualRevAmort_Jan04_Acquisition Schedules" xfId="914" xr:uid="{00000000-0005-0000-0000-00007E020000}"/>
    <cellStyle name="_CA_ManualRevAmort_Jan05" xfId="915" xr:uid="{00000000-0005-0000-0000-00007F020000}"/>
    <cellStyle name="_CA_ManualRevAmort_Jan05_Acquisition Schedules" xfId="916" xr:uid="{00000000-0005-0000-0000-000080020000}"/>
    <cellStyle name="_CA_ManualRevAmort_Jan06_wfy07detail" xfId="917" xr:uid="{00000000-0005-0000-0000-000081020000}"/>
    <cellStyle name="_CA_ManualRevAmort_Jan06_wfy07detail_Acquisition Schedules" xfId="918" xr:uid="{00000000-0005-0000-0000-000082020000}"/>
    <cellStyle name="_CA_ManualRevAmort_Jul04" xfId="919" xr:uid="{00000000-0005-0000-0000-000083020000}"/>
    <cellStyle name="_CA_ManualRevAmort_Jul04_Acquisition Schedules" xfId="920" xr:uid="{00000000-0005-0000-0000-000084020000}"/>
    <cellStyle name="_CA_ManualRevAmort_Jul05 (2)" xfId="921" xr:uid="{00000000-0005-0000-0000-000085020000}"/>
    <cellStyle name="_CA_ManualRevAmort_Jul05 (2)_Acquisition Schedules" xfId="922" xr:uid="{00000000-0005-0000-0000-000086020000}"/>
    <cellStyle name="_CA_ManualRevAmort_Jul05 (3)" xfId="923" xr:uid="{00000000-0005-0000-0000-000087020000}"/>
    <cellStyle name="_CA_ManualRevAmort_Jul05 (3)_Acquisition Schedules" xfId="924" xr:uid="{00000000-0005-0000-0000-000088020000}"/>
    <cellStyle name="_CA_ManualRevAmort_Jul05 (4)" xfId="925" xr:uid="{00000000-0005-0000-0000-000089020000}"/>
    <cellStyle name="_CA_ManualRevAmort_Jul05 (4)_Acquisition Schedules" xfId="926" xr:uid="{00000000-0005-0000-0000-00008A020000}"/>
    <cellStyle name="_CA_ManualRevAmort_Jul06_wfy07detail" xfId="927" xr:uid="{00000000-0005-0000-0000-00008B020000}"/>
    <cellStyle name="_CA_ManualRevAmort_Jul06_wfy07detail_Acquisition Schedules" xfId="928" xr:uid="{00000000-0005-0000-0000-00008C020000}"/>
    <cellStyle name="_CA_ManualRevAmort_Jun04" xfId="929" xr:uid="{00000000-0005-0000-0000-00008D020000}"/>
    <cellStyle name="_CA_ManualRevAmort_Jun04_Acquisition Schedules" xfId="930" xr:uid="{00000000-0005-0000-0000-00008E020000}"/>
    <cellStyle name="_CA_ManualRevAmort_Jun05" xfId="931" xr:uid="{00000000-0005-0000-0000-00008F020000}"/>
    <cellStyle name="_CA_ManualRevAmort_Jun05_Acquisition Schedules" xfId="932" xr:uid="{00000000-0005-0000-0000-000090020000}"/>
    <cellStyle name="_CA_ManualRevAmort_Jun06_wfy07detail" xfId="933" xr:uid="{00000000-0005-0000-0000-000091020000}"/>
    <cellStyle name="_CA_ManualRevAmort_Jun06_wfy07detail_Acquisition Schedules" xfId="934" xr:uid="{00000000-0005-0000-0000-000092020000}"/>
    <cellStyle name="_CA_ManualRevAmort_Mar04" xfId="935" xr:uid="{00000000-0005-0000-0000-000093020000}"/>
    <cellStyle name="_CA_ManualRevAmort_Mar04_Acquisition Schedules" xfId="936" xr:uid="{00000000-0005-0000-0000-000094020000}"/>
    <cellStyle name="_CA_ManualRevAmort_Mar051" xfId="937" xr:uid="{00000000-0005-0000-0000-000095020000}"/>
    <cellStyle name="_CA_ManualRevAmort_Mar051_Acquisition Schedules" xfId="938" xr:uid="{00000000-0005-0000-0000-000096020000}"/>
    <cellStyle name="_CA_ManualRevAmort_Mar06_wfy07detail" xfId="939" xr:uid="{00000000-0005-0000-0000-000097020000}"/>
    <cellStyle name="_CA_ManualRevAmort_Mar06_wfy07detail_Acquisition Schedules" xfId="940" xr:uid="{00000000-0005-0000-0000-000098020000}"/>
    <cellStyle name="_CA_ManualRevAmort_May04" xfId="941" xr:uid="{00000000-0005-0000-0000-000099020000}"/>
    <cellStyle name="_CA_ManualRevAmort_May04_Acquisition Schedules" xfId="942" xr:uid="{00000000-0005-0000-0000-00009A020000}"/>
    <cellStyle name="_CA_ManualRevAmort_May05" xfId="943" xr:uid="{00000000-0005-0000-0000-00009B020000}"/>
    <cellStyle name="_CA_ManualRevAmort_May05_Acquisition Schedules" xfId="944" xr:uid="{00000000-0005-0000-0000-00009C020000}"/>
    <cellStyle name="_CA_ManualRevAmort_Nov05" xfId="945" xr:uid="{00000000-0005-0000-0000-00009D020000}"/>
    <cellStyle name="_CA_ManualRevAmort_Nov05_Acquisition Schedules" xfId="946" xr:uid="{00000000-0005-0000-0000-00009E020000}"/>
    <cellStyle name="_CA_ManualRevAmort_Oct05" xfId="947" xr:uid="{00000000-0005-0000-0000-00009F020000}"/>
    <cellStyle name="_CA_ManualRevAmort_Oct05_Acquisition Schedules" xfId="948" xr:uid="{00000000-0005-0000-0000-0000A0020000}"/>
    <cellStyle name="_CA_ManualRevAmort_Oct06_wfy07detail" xfId="949" xr:uid="{00000000-0005-0000-0000-0000A1020000}"/>
    <cellStyle name="_CA_ManualRevAmort_Oct06_wfy07detail_Acquisition Schedules" xfId="950" xr:uid="{00000000-0005-0000-0000-0000A2020000}"/>
    <cellStyle name="_CA_ManualRevAmort_Sep05" xfId="951" xr:uid="{00000000-0005-0000-0000-0000A3020000}"/>
    <cellStyle name="_CA_ManualRevAmort_Sep05_Acquisition Schedules" xfId="952" xr:uid="{00000000-0005-0000-0000-0000A4020000}"/>
    <cellStyle name="_Cable Modem Sales Report 8.27.07 revised" xfId="953" xr:uid="{00000000-0005-0000-0000-0000A5020000}"/>
    <cellStyle name="_Cable Modem Sales Report 8.27.07 revised 2" xfId="954" xr:uid="{00000000-0005-0000-0000-0000A6020000}"/>
    <cellStyle name="_CA-EMEA-FY03 Growth" xfId="955" xr:uid="{00000000-0005-0000-0000-0000A7020000}"/>
    <cellStyle name="_CA-EMEA-FY03 Growth_Acquisition Schedules" xfId="956" xr:uid="{00000000-0005-0000-0000-0000A8020000}"/>
    <cellStyle name="_CAWW Bookings Bridge Mar02" xfId="957" xr:uid="{00000000-0005-0000-0000-0000A9020000}"/>
    <cellStyle name="_CAWW Bookings Bridge Mar02_Acquisition Schedules" xfId="958" xr:uid="{00000000-0005-0000-0000-0000AA020000}"/>
    <cellStyle name="_CAWW Bookings Bridge Mar02_JAPAN Support Bookings -Aug02" xfId="959" xr:uid="{00000000-0005-0000-0000-0000AB020000}"/>
    <cellStyle name="_CAWW Bookings Bridge Mar02_JAPAN Support Bookings -Aug02_Acquisition Schedules" xfId="960" xr:uid="{00000000-0005-0000-0000-0000AC020000}"/>
    <cellStyle name="_CAWW Support Bookings - June02" xfId="961" xr:uid="{00000000-0005-0000-0000-0000AD020000}"/>
    <cellStyle name="_CAWW Support Bookings - June02 2" xfId="962" xr:uid="{00000000-0005-0000-0000-0000AE020000}"/>
    <cellStyle name="_CAWW Support Bookings - June02 3" xfId="963" xr:uid="{00000000-0005-0000-0000-0000AF020000}"/>
    <cellStyle name="_CAWW Support Bookings - June02 4" xfId="964" xr:uid="{00000000-0005-0000-0000-0000B0020000}"/>
    <cellStyle name="_CAWW Support Bookings - June02 5" xfId="965" xr:uid="{00000000-0005-0000-0000-0000B1020000}"/>
    <cellStyle name="_CAWW Support Bookings - June02 6" xfId="966" xr:uid="{00000000-0005-0000-0000-0000B2020000}"/>
    <cellStyle name="_CAWW Support Bookings - June02 7" xfId="967" xr:uid="{00000000-0005-0000-0000-0000B3020000}"/>
    <cellStyle name="_CAWW Support Bookings - June02 8" xfId="968" xr:uid="{00000000-0005-0000-0000-0000B4020000}"/>
    <cellStyle name="_CAWW Support Bookings - June02_Acquisition Schedules" xfId="969" xr:uid="{00000000-0005-0000-0000-0000B5020000}"/>
    <cellStyle name="_CDO CM_DM FCST Template" xfId="970" xr:uid="{00000000-0005-0000-0000-0000B6020000}"/>
    <cellStyle name="_CFO Commit Models 031405" xfId="971" xr:uid="{00000000-0005-0000-0000-0000B7020000}"/>
    <cellStyle name="_CFO Commit Models 040105" xfId="972" xr:uid="{00000000-0005-0000-0000-0000B8020000}"/>
    <cellStyle name="_CFO Commit Models SBv12" xfId="973" xr:uid="{00000000-0005-0000-0000-0000B9020000}"/>
    <cellStyle name="_Cisco Q2 FY'07 P&amp;L" xfId="974" xr:uid="{00000000-0005-0000-0000-0000BA020000}"/>
    <cellStyle name="_Cisco Q2 FY'07 P&amp;L 2" xfId="975" xr:uid="{00000000-0005-0000-0000-0000BB020000}"/>
    <cellStyle name="_Cisco Q2 FY'07 P&amp;L 3" xfId="976" xr:uid="{00000000-0005-0000-0000-0000BC020000}"/>
    <cellStyle name="_Cisco Q2 FY'07 P&amp;L 4" xfId="977" xr:uid="{00000000-0005-0000-0000-0000BD020000}"/>
    <cellStyle name="_Cisco Q2 FY'07 P&amp;L 5" xfId="978" xr:uid="{00000000-0005-0000-0000-0000BE020000}"/>
    <cellStyle name="_Cisco Q2 FY'07 P&amp;L 6" xfId="979" xr:uid="{00000000-0005-0000-0000-0000BF020000}"/>
    <cellStyle name="_Cisco Q2 FY'07 P&amp;L 7" xfId="980" xr:uid="{00000000-0005-0000-0000-0000C0020000}"/>
    <cellStyle name="_Cisco Q2 FY'07 P&amp;L 8" xfId="981" xr:uid="{00000000-0005-0000-0000-0000C1020000}"/>
    <cellStyle name="_Cisco WebEx - Proforma PL_103007v1" xfId="982" xr:uid="{00000000-0005-0000-0000-0000C2020000}"/>
    <cellStyle name="_Cisco WebEx - Proforma PL_112107" xfId="983" xr:uid="{00000000-0005-0000-0000-0000C3020000}"/>
    <cellStyle name="_Cisco WebEx - Proforma PL_112707" xfId="984" xr:uid="{00000000-0005-0000-0000-0000C4020000}"/>
    <cellStyle name="_Cisco WebEx - Proforma PL_12-21-07" xfId="985" xr:uid="{00000000-0005-0000-0000-0000C5020000}"/>
    <cellStyle name="_Cisco WebEx - Proforma PL_2005 - 2007" xfId="986" xr:uid="{00000000-0005-0000-0000-0000C6020000}"/>
    <cellStyle name="_Cisco WIP Oct Kitted" xfId="987" xr:uid="{00000000-0005-0000-0000-0000C7020000}"/>
    <cellStyle name="_Cisco-Linksys Performance Summary July 05" xfId="988" xr:uid="{00000000-0005-0000-0000-0000C8020000}"/>
    <cellStyle name="_Cisco-Linksys Performance Summary July 05 2" xfId="989" xr:uid="{00000000-0005-0000-0000-0000C9020000}"/>
    <cellStyle name="_Cisco-Linksys Performance Summary July 05 3" xfId="990" xr:uid="{00000000-0005-0000-0000-0000CA020000}"/>
    <cellStyle name="_Cisco-Linksys Performance Summary July 05 4" xfId="991" xr:uid="{00000000-0005-0000-0000-0000CB020000}"/>
    <cellStyle name="_Cisco-Linksys Performance Summary July 05 5" xfId="992" xr:uid="{00000000-0005-0000-0000-0000CC020000}"/>
    <cellStyle name="_Cisco-Linksys Performance Summary July 05 6" xfId="993" xr:uid="{00000000-0005-0000-0000-0000CD020000}"/>
    <cellStyle name="_Cisco-Linksys Performance Summary July 05 7" xfId="994" xr:uid="{00000000-0005-0000-0000-0000CE020000}"/>
    <cellStyle name="_Cisco-Linksys Performance Summary July 05 8" xfId="995" xr:uid="{00000000-0005-0000-0000-0000CF020000}"/>
    <cellStyle name="_Cisco-Linksys Performance Summary July 05_Acquisition Schedules" xfId="996" xr:uid="{00000000-0005-0000-0000-0000D0020000}"/>
    <cellStyle name="_Close package Inventory Trend" xfId="997" xr:uid="{00000000-0005-0000-0000-0000D1020000}"/>
    <cellStyle name="_Close package Inventory Trend 2" xfId="998" xr:uid="{00000000-0005-0000-0000-0000D2020000}"/>
    <cellStyle name="_Close package Inventory Trend 3" xfId="999" xr:uid="{00000000-0005-0000-0000-0000D3020000}"/>
    <cellStyle name="_Close package Inventory Trend 4" xfId="1000" xr:uid="{00000000-0005-0000-0000-0000D4020000}"/>
    <cellStyle name="_Close package Inventory Trend 5" xfId="1001" xr:uid="{00000000-0005-0000-0000-0000D5020000}"/>
    <cellStyle name="_Close package Inventory Trend 6" xfId="1002" xr:uid="{00000000-0005-0000-0000-0000D6020000}"/>
    <cellStyle name="_Close package Inventory Trend 7" xfId="1003" xr:uid="{00000000-0005-0000-0000-0000D7020000}"/>
    <cellStyle name="_Close package Inventory Trend 8" xfId="1004" xr:uid="{00000000-0005-0000-0000-0000D8020000}"/>
    <cellStyle name="_Close package Inventory Trend_Acquisition Schedules" xfId="1005" xr:uid="{00000000-0005-0000-0000-0000D9020000}"/>
    <cellStyle name="_CM E&amp;O by BU Dec 05 Summary" xfId="1006" xr:uid="{00000000-0005-0000-0000-0000DA020000}"/>
    <cellStyle name="_CM E&amp;O by BU Nov 05 Summary" xfId="1007" xr:uid="{00000000-0005-0000-0000-0000DB020000}"/>
    <cellStyle name="_CMTSBU Dec FY08 Reconciliation" xfId="1008" xr:uid="{00000000-0005-0000-0000-0000DC020000}"/>
    <cellStyle name="_CMTSBU Dec FY08 Reconciliation 2" xfId="1009" xr:uid="{00000000-0005-0000-0000-0000DD020000}"/>
    <cellStyle name="_CMTSBU Feb FY07 Reconciliation" xfId="1010" xr:uid="{00000000-0005-0000-0000-0000DE020000}"/>
    <cellStyle name="_CMTSBU Feb FY07 Reconciliation 2" xfId="1011" xr:uid="{00000000-0005-0000-0000-0000DF020000}"/>
    <cellStyle name="_CMTSBU Jul FY07 Reconciliation" xfId="1012" xr:uid="{00000000-0005-0000-0000-0000E0020000}"/>
    <cellStyle name="_CMTSBU Jul FY07 Reconciliation 2" xfId="1013" xr:uid="{00000000-0005-0000-0000-0000E1020000}"/>
    <cellStyle name="_CMTSBU Mar FY07 Reconciliation" xfId="1014" xr:uid="{00000000-0005-0000-0000-0000E2020000}"/>
    <cellStyle name="_CMTSBU Mar FY07 Reconciliation 2" xfId="1015" xr:uid="{00000000-0005-0000-0000-0000E3020000}"/>
    <cellStyle name="_CMTSBU May FY07 Reconciliation" xfId="1016" xr:uid="{00000000-0005-0000-0000-0000E4020000}"/>
    <cellStyle name="_CMTSBU May FY07 Reconciliation 2" xfId="1017" xr:uid="{00000000-0005-0000-0000-0000E5020000}"/>
    <cellStyle name="_CMTSBU Nov FY08 Reconciliation" xfId="1018" xr:uid="{00000000-0005-0000-0000-0000E6020000}"/>
    <cellStyle name="_CMTSBU Nov FY08 Reconciliation 2" xfId="1019" xr:uid="{00000000-0005-0000-0000-0000E7020000}"/>
    <cellStyle name="_CMTSBU Sep FY08 Reconciliation" xfId="1020" xr:uid="{00000000-0005-0000-0000-0000E8020000}"/>
    <cellStyle name="_CMTSBU Sep FY08 Reconciliation 2" xfId="1021" xr:uid="{00000000-0005-0000-0000-0000E9020000}"/>
    <cellStyle name="_CMTSBU_Fcst_Aug_FY08_Details_01.08.07" xfId="1022" xr:uid="{00000000-0005-0000-0000-0000EA020000}"/>
    <cellStyle name="_CMTSBU_Fcst_Aug_FY08_Details_01.08.07 2" xfId="1023" xr:uid="{00000000-0005-0000-0000-0000EB020000}"/>
    <cellStyle name="_Comma" xfId="1024" xr:uid="{00000000-0005-0000-0000-0000EC020000}"/>
    <cellStyle name="_Comma_AVP" xfId="1025" xr:uid="{00000000-0005-0000-0000-0000ED020000}"/>
    <cellStyle name="_Comma_Book1" xfId="1026" xr:uid="{00000000-0005-0000-0000-0000EE020000}"/>
    <cellStyle name="_Comma_contribution_analysis" xfId="1027" xr:uid="{00000000-0005-0000-0000-0000EF020000}"/>
    <cellStyle name="_Comma_Financials_v2" xfId="1028" xr:uid="{00000000-0005-0000-0000-0000F0020000}"/>
    <cellStyle name="_comments" xfId="1029" xr:uid="{00000000-0005-0000-0000-0000F1020000}"/>
    <cellStyle name="_comments_Acquisition Schedules" xfId="1030" xr:uid="{00000000-0005-0000-0000-0000F2020000}"/>
    <cellStyle name="_Commercial-SMB MM_Restated" xfId="1031" xr:uid="{00000000-0005-0000-0000-0000F3020000}"/>
    <cellStyle name="_Consolidated" xfId="1032" xr:uid="{00000000-0005-0000-0000-0000F4020000}"/>
    <cellStyle name="_ConsolidatedQ104TopRenewals-CA US Theater" xfId="1033" xr:uid="{00000000-0005-0000-0000-0000F5020000}"/>
    <cellStyle name="_Consolidator" xfId="1034" xr:uid="{00000000-0005-0000-0000-0000F6020000}"/>
    <cellStyle name="_contingentliabilities DEC06" xfId="1035" xr:uid="{00000000-0005-0000-0000-0000F7020000}"/>
    <cellStyle name="_Contract Metrics 10-19-2007 (Q1'08)" xfId="1036" xr:uid="{00000000-0005-0000-0000-0000F8020000}"/>
    <cellStyle name="_Control template Optimized - Eric 11 30 07" xfId="1037" xr:uid="{00000000-0005-0000-0000-0000F9020000}"/>
    <cellStyle name="_Copy of CA FY06 and Beyond Plan and Estimates" xfId="1038" xr:uid="{00000000-0005-0000-0000-0000FA020000}"/>
    <cellStyle name="_Copy of CA FY06 and Beyond Plan and Estimates_Acquisition Schedules" xfId="1039" xr:uid="{00000000-0005-0000-0000-0000FB020000}"/>
    <cellStyle name="_Copy of Sanmina-SCI PenangShenzen EO report week 04 02 07_updated" xfId="1040" xr:uid="{00000000-0005-0000-0000-0000FC020000}"/>
    <cellStyle name="_Corp Rev &amp; Cogs Adj" xfId="1041" xr:uid="{00000000-0005-0000-0000-0000FD020000}"/>
    <cellStyle name="_CS EMEA 2005 340m Rev Plan 13Jan05 " xfId="1042" xr:uid="{00000000-0005-0000-0000-0000FE020000}"/>
    <cellStyle name="_CSI00053_02 (2)" xfId="1043" xr:uid="{00000000-0005-0000-0000-0000FF020000}"/>
    <cellStyle name="_Currency" xfId="1044" xr:uid="{00000000-0005-0000-0000-000000030000}"/>
    <cellStyle name="_Currency_AVP" xfId="1045" xr:uid="{00000000-0005-0000-0000-000001030000}"/>
    <cellStyle name="_Currency_Book1" xfId="1046" xr:uid="{00000000-0005-0000-0000-000002030000}"/>
    <cellStyle name="_Currency_contribution_analysis" xfId="1047" xr:uid="{00000000-0005-0000-0000-000003030000}"/>
    <cellStyle name="_Currency_Financials_v2" xfId="1048" xr:uid="{00000000-0005-0000-0000-000004030000}"/>
    <cellStyle name="_CurrencySpace" xfId="1049" xr:uid="{00000000-0005-0000-0000-000005030000}"/>
    <cellStyle name="_CurrencySpace_AVP" xfId="1050" xr:uid="{00000000-0005-0000-0000-000006030000}"/>
    <cellStyle name="_CurrencySpace_Book1" xfId="1051" xr:uid="{00000000-0005-0000-0000-000007030000}"/>
    <cellStyle name="_CurrencySpace_contribution_analysis" xfId="1052" xr:uid="{00000000-0005-0000-0000-000008030000}"/>
    <cellStyle name="_CurrencySpace_Financials_v2" xfId="1053" xr:uid="{00000000-0005-0000-0000-000009030000}"/>
    <cellStyle name="_D-3 Schedule 4 28 08" xfId="1054" xr:uid="{00000000-0005-0000-0000-00000A030000}"/>
    <cellStyle name="_Data ESMB" xfId="1055" xr:uid="{00000000-0005-0000-0000-00000B030000}"/>
    <cellStyle name="_Data ESMB_Acquisition Schedules" xfId="1056" xr:uid="{00000000-0005-0000-0000-00000C030000}"/>
    <cellStyle name="_Dec FY07" xfId="1057" xr:uid="{00000000-0005-0000-0000-00000D030000}"/>
    <cellStyle name="_Dec FY07 2" xfId="1058" xr:uid="{00000000-0005-0000-0000-00000E030000}"/>
    <cellStyle name="_Dec FY08 Reconciliation" xfId="1059" xr:uid="{00000000-0005-0000-0000-00000F030000}"/>
    <cellStyle name="_Dec FY08 Reconciliation 2" xfId="1060" xr:uid="{00000000-0005-0000-0000-000010030000}"/>
    <cellStyle name="_Dec-05 Provision by PF Raw" xfId="1061" xr:uid="{00000000-0005-0000-0000-000011030000}"/>
    <cellStyle name="_Dec'08 OH E&amp;O Summary M2 FINAL" xfId="1062" xr:uid="{00000000-0005-0000-0000-000012030000}"/>
    <cellStyle name="_December Other Reserves" xfId="1063" xr:uid="{00000000-0005-0000-0000-000013030000}"/>
    <cellStyle name="_Deferred Rev-Subs" xfId="1064" xr:uid="{00000000-0005-0000-0000-000014030000}"/>
    <cellStyle name="_Deferred Rev-Subs_Acquisition Schedules" xfId="1065" xr:uid="{00000000-0005-0000-0000-000015030000}"/>
    <cellStyle name="_Dept Input Sheet" xfId="1066" xr:uid="{00000000-0005-0000-0000-000016030000}"/>
    <cellStyle name="_DF PCP TAC" xfId="1067" xr:uid="{00000000-0005-0000-0000-000017030000}"/>
    <cellStyle name="_Discount Section 13.xls Chart 1" xfId="1068" xr:uid="{00000000-0005-0000-0000-000018030000}"/>
    <cellStyle name="_Discount Section 13.xls Chart 1_Acquisition Schedules" xfId="1069" xr:uid="{00000000-0005-0000-0000-000019030000}"/>
    <cellStyle name="_Donald-Model_c_v24 with M&amp;A DCF" xfId="1070" xr:uid="{00000000-0005-0000-0000-00001A030000}"/>
    <cellStyle name="_E47- Cisco Excess Breakdown 04-04-07" xfId="1071" xr:uid="{00000000-0005-0000-0000-00001B030000}"/>
    <cellStyle name="_EA EO Report Jul 2007_SZ" xfId="1072" xr:uid="{00000000-0005-0000-0000-00001C030000}"/>
    <cellStyle name="_EEMESA 2006 Business Plan AMESA V10 (AMESA TS Plan)" xfId="1073" xr:uid="{00000000-0005-0000-0000-00001D030000}"/>
    <cellStyle name="_EEMESA 2006 Business Plan AMESA V10 (AMESA TS Plan)_Book1 (3)" xfId="1074" xr:uid="{00000000-0005-0000-0000-00001E030000}"/>
    <cellStyle name="_EEMESA 2006 Business Plan EE V10 (EE TS plan)" xfId="1075" xr:uid="{00000000-0005-0000-0000-00001F030000}"/>
    <cellStyle name="_EEMESA 2006 Business Plan EE V10 (EE TS plan)_Book1 (3)" xfId="1076" xr:uid="{00000000-0005-0000-0000-000020030000}"/>
    <cellStyle name="_eExec - APAC_W7" xfId="1077" xr:uid="{00000000-0005-0000-0000-000021030000}"/>
    <cellStyle name="_eExec - APAC_W7_Acquisition Schedules" xfId="1078" xr:uid="{00000000-0005-0000-0000-000022030000}"/>
    <cellStyle name="_eExec - APAC_W7_APAC AS Aug'05 WD3 Flash" xfId="1079" xr:uid="{00000000-0005-0000-0000-000023030000}"/>
    <cellStyle name="_eExec - APAC_W7_APAC AS Aug'05 WD3 Flash_Acquisition Schedules" xfId="1080" xr:uid="{00000000-0005-0000-0000-000024030000}"/>
    <cellStyle name="_eExec - APAC_W7_APAC Weekly Commit - FY04Q2W01" xfId="1081" xr:uid="{00000000-0005-0000-0000-000025030000}"/>
    <cellStyle name="_eExec - APAC_W7_APAC Weekly Commit - FY04Q2W01_Acquisition Schedules" xfId="1082" xr:uid="{00000000-0005-0000-0000-000026030000}"/>
    <cellStyle name="_eExec - APAC_W7_AS WD1 Flash Charts - Apr'05" xfId="1083" xr:uid="{00000000-0005-0000-0000-000027030000}"/>
    <cellStyle name="_eExec - APAC_W7_AS WD1 Flash Charts - Apr'05_Acquisition Schedules" xfId="1084" xr:uid="{00000000-0005-0000-0000-000028030000}"/>
    <cellStyle name="_eExec - APAC_W7_AS WD1 Flash Charts - May'05" xfId="1085" xr:uid="{00000000-0005-0000-0000-000029030000}"/>
    <cellStyle name="_eExec - APAC_W7_AS WD1 Flash Charts - May'05_Acquisition Schedules" xfId="1086" xr:uid="{00000000-0005-0000-0000-00002A030000}"/>
    <cellStyle name="_eExec - APAC_W7_AS WD3 Flash Charts - Apr'05" xfId="1087" xr:uid="{00000000-0005-0000-0000-00002B030000}"/>
    <cellStyle name="_eExec - APAC_W7_AS WD3 Flash Charts - Apr'05_Acquisition Schedules" xfId="1088" xr:uid="{00000000-0005-0000-0000-00002C030000}"/>
    <cellStyle name="_eExec - APAC_W7_AS WD3 Flash Charts - Mar'05v1" xfId="1089" xr:uid="{00000000-0005-0000-0000-00002D030000}"/>
    <cellStyle name="_eExec - APAC_W7_AS WD3 Flash Charts - Mar'05v1_Acquisition Schedules" xfId="1090" xr:uid="{00000000-0005-0000-0000-00002E030000}"/>
    <cellStyle name="_eExec - APAC_W7_CA WD1 Flash Charts - Sep'05" xfId="1091" xr:uid="{00000000-0005-0000-0000-00002F030000}"/>
    <cellStyle name="_eExec - APAC_W7_CA WD1 Flash Charts - Sep'05_Acquisition Schedules" xfId="1092" xr:uid="{00000000-0005-0000-0000-000030030000}"/>
    <cellStyle name="_eExec - APAC_W7_Forecast Accuracy &amp; Linearity" xfId="1093" xr:uid="{00000000-0005-0000-0000-000031030000}"/>
    <cellStyle name="_eExec - APAC_W7_Forecast Accuracy &amp; Linearity_Acquisition Schedules" xfId="1094" xr:uid="{00000000-0005-0000-0000-000032030000}"/>
    <cellStyle name="_eExec - APAC_W7_FY04 Korea Goaling" xfId="1095" xr:uid="{00000000-0005-0000-0000-000033030000}"/>
    <cellStyle name="_eExec - APAC_W7_FY04 Korea Goaling_Acquisition Schedules" xfId="1096" xr:uid="{00000000-0005-0000-0000-000034030000}"/>
    <cellStyle name="_EM PL FY06 to FY09 Draft 2 SSF" xfId="1097" xr:uid="{00000000-0005-0000-0000-000035030000}"/>
    <cellStyle name="_EM PL FY06 to FY09 Draft 2 SSF_Acquisition Schedules" xfId="1098" xr:uid="{00000000-0005-0000-0000-000036030000}"/>
    <cellStyle name="_EM Weekly Commit Q2W04v2" xfId="1099" xr:uid="{00000000-0005-0000-0000-000037030000}"/>
    <cellStyle name="_EM Weekly Commit Q2W05v2" xfId="1100" xr:uid="{00000000-0005-0000-0000-000038030000}"/>
    <cellStyle name="_EMEA - FY05 actuals_FINAL" xfId="1101" xr:uid="{00000000-0005-0000-0000-000039030000}"/>
    <cellStyle name="_EMEA - FY05 actuals_FINAL_Acquisition Schedules" xfId="1102" xr:uid="{00000000-0005-0000-0000-00003A030000}"/>
    <cellStyle name="_EMEA CA Commit FY05 - Q4M1W3" xfId="1103" xr:uid="{00000000-0005-0000-0000-00003B030000}"/>
    <cellStyle name="_EMEA CA Commit FY05 - Q4M1W3_Acquisition Schedules" xfId="1104" xr:uid="{00000000-0005-0000-0000-00003C030000}"/>
    <cellStyle name="_Emerging Scenarios" xfId="1105" xr:uid="{00000000-0005-0000-0000-00003D030000}"/>
    <cellStyle name="_Emerging Top deals Week 11" xfId="1106" xr:uid="{00000000-0005-0000-0000-00003E030000}"/>
    <cellStyle name="_Emerging Top deals Week 11_Acquisition Schedules" xfId="1107" xr:uid="{00000000-0005-0000-0000-00003F030000}"/>
    <cellStyle name="_Emerging Top deals Week 12" xfId="1108" xr:uid="{00000000-0005-0000-0000-000040030000}"/>
    <cellStyle name="_Emerging Top deals Week 12_Acquisition Schedules" xfId="1109" xr:uid="{00000000-0005-0000-0000-000041030000}"/>
    <cellStyle name="_ERBU FY09 Oct  fcst for SPTG submission 092308 Final" xfId="1110" xr:uid="{00000000-0005-0000-0000-000042030000}"/>
    <cellStyle name="_ERBU FY09 Oct  fcst for SPTG submission 092308 Final 2" xfId="1111" xr:uid="{00000000-0005-0000-0000-000043030000}"/>
    <cellStyle name="_e-Section 2 - Paper Bookings" xfId="1112" xr:uid="{00000000-0005-0000-0000-000044030000}"/>
    <cellStyle name="_ESSBASE Expense &amp; HC" xfId="1113" xr:uid="{00000000-0005-0000-0000-000045030000}"/>
    <cellStyle name="_ESSBASE Expense &amp; HC_Acquisition Schedules" xfId="1114" xr:uid="{00000000-0005-0000-0000-000046030000}"/>
    <cellStyle name="_Essbase IP All spending" xfId="1115" xr:uid="{00000000-0005-0000-0000-000047030000}"/>
    <cellStyle name="_EU Weekly Commit_Q2W04" xfId="1116" xr:uid="{00000000-0005-0000-0000-000048030000}"/>
    <cellStyle name="_EU Weekly Commit_Q2W06" xfId="1117" xr:uid="{00000000-0005-0000-0000-000049030000}"/>
    <cellStyle name="_Euro" xfId="1118" xr:uid="{00000000-0005-0000-0000-00004A030000}"/>
    <cellStyle name="_European Top deals Week 11" xfId="1119" xr:uid="{00000000-0005-0000-0000-00004B030000}"/>
    <cellStyle name="_European Top deals Week 11_Acquisition Schedules" xfId="1120" xr:uid="{00000000-0005-0000-0000-00004C030000}"/>
    <cellStyle name="_Exhibit G" xfId="1121" xr:uid="{00000000-0005-0000-0000-00004D030000}"/>
    <cellStyle name="_Feb05AS rev trans Log" xfId="1122" xr:uid="{00000000-0005-0000-0000-00004E030000}"/>
    <cellStyle name="_Feb-06 PF Hierarchy" xfId="1123" xr:uid="{00000000-0005-0000-0000-00004F030000}"/>
    <cellStyle name="_Feb-06 PF Hierarchy 2" xfId="1124" xr:uid="{00000000-0005-0000-0000-000050030000}"/>
    <cellStyle name="_Feb-06 PF Hierarchy 3" xfId="1125" xr:uid="{00000000-0005-0000-0000-000051030000}"/>
    <cellStyle name="_Feb-06 PF Hierarchy 4" xfId="1126" xr:uid="{00000000-0005-0000-0000-000052030000}"/>
    <cellStyle name="_Feb-06 PF Hierarchy 5" xfId="1127" xr:uid="{00000000-0005-0000-0000-000053030000}"/>
    <cellStyle name="_Feb-06 PF Hierarchy 6" xfId="1128" xr:uid="{00000000-0005-0000-0000-000054030000}"/>
    <cellStyle name="_Feb-06 PF Hierarchy 7" xfId="1129" xr:uid="{00000000-0005-0000-0000-000055030000}"/>
    <cellStyle name="_Final Field August Fcst Pack " xfId="1130" xr:uid="{00000000-0005-0000-0000-000056030000}"/>
    <cellStyle name="_Final Field August Fcst Pack _Acquisition Schedules" xfId="1131" xr:uid="{00000000-0005-0000-0000-000057030000}"/>
    <cellStyle name="_FINAL Q4commit" xfId="1132" xr:uid="{00000000-0005-0000-0000-000058030000}"/>
    <cellStyle name="_FINAL Q4commit_Acquisition Schedules" xfId="1133" xr:uid="{00000000-0005-0000-0000-000059030000}"/>
    <cellStyle name="_Final SCD Bridge" xfId="1134" xr:uid="{00000000-0005-0000-0000-00005A030000}"/>
    <cellStyle name="_Final WE Stats CY 2002 April 2003.xls Chart 10" xfId="1135" xr:uid="{00000000-0005-0000-0000-00005B030000}"/>
    <cellStyle name="_Final WE Stats CY 2002 April 2003.xls Chart 10_Acquisition Schedules" xfId="1136" xr:uid="{00000000-0005-0000-0000-00005C030000}"/>
    <cellStyle name="_Final WE Stats CY 2002 April 2003.xls Chart 10_Financial Model v6-03-26-2004" xfId="1137" xr:uid="{00000000-0005-0000-0000-00005D030000}"/>
    <cellStyle name="_Final WE Stats CY 2002 April 2003.xls Chart 10_Financial Model v6-03-26-2004_Acquisition Schedules" xfId="1138" xr:uid="{00000000-0005-0000-0000-00005E030000}"/>
    <cellStyle name="_Final WE Stats CY 2002 April 2003.xls Chart 11" xfId="1139" xr:uid="{00000000-0005-0000-0000-00005F030000}"/>
    <cellStyle name="_Final WE Stats CY 2002 April 2003.xls Chart 11_Acquisition Schedules" xfId="1140" xr:uid="{00000000-0005-0000-0000-000060030000}"/>
    <cellStyle name="_Final WE Stats CY 2002 April 2003.xls Chart 11_Financial Model v6-03-26-2004" xfId="1141" xr:uid="{00000000-0005-0000-0000-000061030000}"/>
    <cellStyle name="_Final WE Stats CY 2002 April 2003.xls Chart 11_Financial Model v6-03-26-2004_Acquisition Schedules" xfId="1142" xr:uid="{00000000-0005-0000-0000-000062030000}"/>
    <cellStyle name="_Final WE Stats CY 2002 April 2003.xls Chart 12" xfId="1143" xr:uid="{00000000-0005-0000-0000-000063030000}"/>
    <cellStyle name="_Final WE Stats CY 2002 April 2003.xls Chart 12_Acquisition Schedules" xfId="1144" xr:uid="{00000000-0005-0000-0000-000064030000}"/>
    <cellStyle name="_Final WE Stats CY 2002 April 2003.xls Chart 12_Financial Model v6-03-26-2004" xfId="1145" xr:uid="{00000000-0005-0000-0000-000065030000}"/>
    <cellStyle name="_Final WE Stats CY 2002 April 2003.xls Chart 12_Financial Model v6-03-26-2004_Acquisition Schedules" xfId="1146" xr:uid="{00000000-0005-0000-0000-000066030000}"/>
    <cellStyle name="_Final WE Stats CY 2002 April 2003.xls Chart 13" xfId="1147" xr:uid="{00000000-0005-0000-0000-000067030000}"/>
    <cellStyle name="_Final WE Stats CY 2002 April 2003.xls Chart 13_Acquisition Schedules" xfId="1148" xr:uid="{00000000-0005-0000-0000-000068030000}"/>
    <cellStyle name="_Final WE Stats CY 2002 April 2003.xls Chart 13_Financial Model v6-03-26-2004" xfId="1149" xr:uid="{00000000-0005-0000-0000-000069030000}"/>
    <cellStyle name="_Final WE Stats CY 2002 April 2003.xls Chart 13_Financial Model v6-03-26-2004_Acquisition Schedules" xfId="1150" xr:uid="{00000000-0005-0000-0000-00006A030000}"/>
    <cellStyle name="_Final WE Stats CY 2002 April 2003.xls Chart 14" xfId="1151" xr:uid="{00000000-0005-0000-0000-00006B030000}"/>
    <cellStyle name="_Final WE Stats CY 2002 April 2003.xls Chart 14_Acquisition Schedules" xfId="1152" xr:uid="{00000000-0005-0000-0000-00006C030000}"/>
    <cellStyle name="_Final WE Stats CY 2002 April 2003.xls Chart 14_Financial Model v6-03-26-2004" xfId="1153" xr:uid="{00000000-0005-0000-0000-00006D030000}"/>
    <cellStyle name="_Final WE Stats CY 2002 April 2003.xls Chart 14_Financial Model v6-03-26-2004_Acquisition Schedules" xfId="1154" xr:uid="{00000000-0005-0000-0000-00006E030000}"/>
    <cellStyle name="_Final WE Stats CY 2002 April 2003.xls Chart 15" xfId="1155" xr:uid="{00000000-0005-0000-0000-00006F030000}"/>
    <cellStyle name="_Final WE Stats CY 2002 April 2003.xls Chart 15_Acquisition Schedules" xfId="1156" xr:uid="{00000000-0005-0000-0000-000070030000}"/>
    <cellStyle name="_Final WE Stats CY 2002 April 2003.xls Chart 15_Financial Model v6-03-26-2004" xfId="1157" xr:uid="{00000000-0005-0000-0000-000071030000}"/>
    <cellStyle name="_Final WE Stats CY 2002 April 2003.xls Chart 15_Financial Model v6-03-26-2004_Acquisition Schedules" xfId="1158" xr:uid="{00000000-0005-0000-0000-000072030000}"/>
    <cellStyle name="_Final WE Stats CY 2002 April 2003.xls Chart 16" xfId="1159" xr:uid="{00000000-0005-0000-0000-000073030000}"/>
    <cellStyle name="_Final WE Stats CY 2002 April 2003.xls Chart 16_Acquisition Schedules" xfId="1160" xr:uid="{00000000-0005-0000-0000-000074030000}"/>
    <cellStyle name="_Final WE Stats CY 2002 April 2003.xls Chart 16_Financial Model v6-03-26-2004" xfId="1161" xr:uid="{00000000-0005-0000-0000-000075030000}"/>
    <cellStyle name="_Final WE Stats CY 2002 April 2003.xls Chart 16_Financial Model v6-03-26-2004_Acquisition Schedules" xfId="1162" xr:uid="{00000000-0005-0000-0000-000076030000}"/>
    <cellStyle name="_Final WE Stats CY 2002 April 2003.xls Chart 17" xfId="1163" xr:uid="{00000000-0005-0000-0000-000077030000}"/>
    <cellStyle name="_Final WE Stats CY 2002 April 2003.xls Chart 17_Acquisition Schedules" xfId="1164" xr:uid="{00000000-0005-0000-0000-000078030000}"/>
    <cellStyle name="_Final WE Stats CY 2002 April 2003.xls Chart 17_Financial Model v6-03-26-2004" xfId="1165" xr:uid="{00000000-0005-0000-0000-000079030000}"/>
    <cellStyle name="_Final WE Stats CY 2002 April 2003.xls Chart 17_Financial Model v6-03-26-2004_Acquisition Schedules" xfId="1166" xr:uid="{00000000-0005-0000-0000-00007A030000}"/>
    <cellStyle name="_Final WE Stats CY 2002 April 2003.xls Chart 18" xfId="1167" xr:uid="{00000000-0005-0000-0000-00007B030000}"/>
    <cellStyle name="_Final WE Stats CY 2002 April 2003.xls Chart 18_Acquisition Schedules" xfId="1168" xr:uid="{00000000-0005-0000-0000-00007C030000}"/>
    <cellStyle name="_Final WE Stats CY 2002 April 2003.xls Chart 18_Financial Model v6-03-26-2004" xfId="1169" xr:uid="{00000000-0005-0000-0000-00007D030000}"/>
    <cellStyle name="_Final WE Stats CY 2002 April 2003.xls Chart 18_Financial Model v6-03-26-2004_Acquisition Schedules" xfId="1170" xr:uid="{00000000-0005-0000-0000-00007E030000}"/>
    <cellStyle name="_Final WE Stats CY 2002 April 2003.xls Chart 36" xfId="1171" xr:uid="{00000000-0005-0000-0000-00007F030000}"/>
    <cellStyle name="_Final WE Stats CY 2002 April 2003.xls Chart 36_Acquisition Schedules" xfId="1172" xr:uid="{00000000-0005-0000-0000-000080030000}"/>
    <cellStyle name="_Final WE Stats CY 2002 April 2003.xls Chart 36_Financial Model v6-03-26-2004" xfId="1173" xr:uid="{00000000-0005-0000-0000-000081030000}"/>
    <cellStyle name="_Final WE Stats CY 2002 April 2003.xls Chart 36_Financial Model v6-03-26-2004_Acquisition Schedules" xfId="1174" xr:uid="{00000000-0005-0000-0000-000082030000}"/>
    <cellStyle name="_Final WE Stats CY 2002 April 2003.xls Chart 37" xfId="1175" xr:uid="{00000000-0005-0000-0000-000083030000}"/>
    <cellStyle name="_Final WE Stats CY 2002 April 2003.xls Chart 37_Acquisition Schedules" xfId="1176" xr:uid="{00000000-0005-0000-0000-000084030000}"/>
    <cellStyle name="_Final WE Stats CY 2002 April 2003.xls Chart 37_Financial Model v6-03-26-2004" xfId="1177" xr:uid="{00000000-0005-0000-0000-000085030000}"/>
    <cellStyle name="_Final WE Stats CY 2002 April 2003.xls Chart 37_Financial Model v6-03-26-2004_Acquisition Schedules" xfId="1178" xr:uid="{00000000-0005-0000-0000-000086030000}"/>
    <cellStyle name="_Final WE Stats CY 2002 April 2003.xls Chart 7" xfId="1179" xr:uid="{00000000-0005-0000-0000-000087030000}"/>
    <cellStyle name="_Final WE Stats CY 2002 April 2003.xls Chart 7_Acquisition Schedules" xfId="1180" xr:uid="{00000000-0005-0000-0000-000088030000}"/>
    <cellStyle name="_Final WE Stats CY 2002 April 2003.xls Chart 7_Financial Model v6-03-26-2004" xfId="1181" xr:uid="{00000000-0005-0000-0000-000089030000}"/>
    <cellStyle name="_Final WE Stats CY 2002 April 2003.xls Chart 7_Financial Model v6-03-26-2004_Acquisition Schedules" xfId="1182" xr:uid="{00000000-0005-0000-0000-00008A030000}"/>
    <cellStyle name="_Final WE Stats CY 2002 April 2003.xls Chart 8" xfId="1183" xr:uid="{00000000-0005-0000-0000-00008B030000}"/>
    <cellStyle name="_Final WE Stats CY 2002 April 2003.xls Chart 8_Acquisition Schedules" xfId="1184" xr:uid="{00000000-0005-0000-0000-00008C030000}"/>
    <cellStyle name="_Final WE Stats CY 2002 April 2003.xls Chart 8_Financial Model v6-03-26-2004" xfId="1185" xr:uid="{00000000-0005-0000-0000-00008D030000}"/>
    <cellStyle name="_Final WE Stats CY 2002 April 2003.xls Chart 8_Financial Model v6-03-26-2004_Acquisition Schedules" xfId="1186" xr:uid="{00000000-0005-0000-0000-00008E030000}"/>
    <cellStyle name="_Final WE Stats CY 2002 April 2003.xls Chart 9" xfId="1187" xr:uid="{00000000-0005-0000-0000-00008F030000}"/>
    <cellStyle name="_Final WE Stats CY 2002 April 2003.xls Chart 9_Acquisition Schedules" xfId="1188" xr:uid="{00000000-0005-0000-0000-000090030000}"/>
    <cellStyle name="_Final WE Stats CY 2002 April 2003.xls Chart 9_Financial Model v6-03-26-2004" xfId="1189" xr:uid="{00000000-0005-0000-0000-000091030000}"/>
    <cellStyle name="_Final WE Stats CY 2002 April 2003.xls Chart 9_Financial Model v6-03-26-2004_Acquisition Schedules" xfId="1190" xr:uid="{00000000-0005-0000-0000-000092030000}"/>
    <cellStyle name="_Forecast 04 FY01 before review" xfId="1191" xr:uid="{00000000-0005-0000-0000-000093030000}"/>
    <cellStyle name="_Forecast 04 FY01 before review_Acquisition Schedules" xfId="1192" xr:uid="{00000000-0005-0000-0000-000094030000}"/>
    <cellStyle name="_Forecast 04 FY01 before review_APAC AS Aug'05 WD3 Flash" xfId="1193" xr:uid="{00000000-0005-0000-0000-000095030000}"/>
    <cellStyle name="_Forecast 04 FY01 before review_APAC AS Aug'05 WD3 Flash_Acquisition Schedules" xfId="1194" xr:uid="{00000000-0005-0000-0000-000096030000}"/>
    <cellStyle name="_Forecast 04 FY01 before review_APAC AS Oct'06 WD3 Flash" xfId="1195" xr:uid="{00000000-0005-0000-0000-000097030000}"/>
    <cellStyle name="_Forecast 04 FY01 before review_APAC AS Oct'06 WD3 Flash_Acquisition Schedules" xfId="1196" xr:uid="{00000000-0005-0000-0000-000098030000}"/>
    <cellStyle name="_Forecast 04 FY01 before review_APAC Support Bookings - Jun03" xfId="1197" xr:uid="{00000000-0005-0000-0000-000099030000}"/>
    <cellStyle name="_Forecast 04 FY01 before review_APAC Support Bookings - Jun03_Acquisition Schedules" xfId="1198" xr:uid="{00000000-0005-0000-0000-00009A030000}"/>
    <cellStyle name="_Forecast 04 FY01 before review_APAC Support Bookings - Jun03_APAC AS Aug'05 WD3 Flash" xfId="1199" xr:uid="{00000000-0005-0000-0000-00009B030000}"/>
    <cellStyle name="_Forecast 04 FY01 before review_APAC Support Bookings - Jun03_APAC AS Aug'05 WD3 Flash_Acquisition Schedules" xfId="1200" xr:uid="{00000000-0005-0000-0000-00009C030000}"/>
    <cellStyle name="_Forecast 04 FY01 before review_APAC Support Bookings - Jun03_AS Variance Analysis_Aug07" xfId="1201" xr:uid="{00000000-0005-0000-0000-00009D030000}"/>
    <cellStyle name="_Forecast 04 FY01 before review_APAC Support Bookings - Jun03_AS Variance Analysis_Aug07_Acquisition Schedules" xfId="1202" xr:uid="{00000000-0005-0000-0000-00009E030000}"/>
    <cellStyle name="_Forecast 04 FY01 before review_APAC Support Bookings - Jun03_AS WD1 Flash Charts - Apr'05" xfId="1203" xr:uid="{00000000-0005-0000-0000-00009F030000}"/>
    <cellStyle name="_Forecast 04 FY01 before review_APAC Support Bookings - Jun03_AS WD1 Flash Charts - Apr'05_Acquisition Schedules" xfId="1204" xr:uid="{00000000-0005-0000-0000-0000A0030000}"/>
    <cellStyle name="_Forecast 04 FY01 before review_APAC Support Bookings - Jun03_AS WD1 Flash Charts - May'05" xfId="1205" xr:uid="{00000000-0005-0000-0000-0000A1030000}"/>
    <cellStyle name="_Forecast 04 FY01 before review_APAC Support Bookings - Jun03_AS WD1 Flash Charts - May'05_Acquisition Schedules" xfId="1206" xr:uid="{00000000-0005-0000-0000-0000A2030000}"/>
    <cellStyle name="_Forecast 04 FY01 before review_APAC Support Bookings - Jun03_AS WD3 Flash Charts - Apr'05" xfId="1207" xr:uid="{00000000-0005-0000-0000-0000A3030000}"/>
    <cellStyle name="_Forecast 04 FY01 before review_APAC Support Bookings - Jun03_AS WD3 Flash Charts - Apr'05_Acquisition Schedules" xfId="1208" xr:uid="{00000000-0005-0000-0000-0000A4030000}"/>
    <cellStyle name="_Forecast 04 FY01 before review_APAC Support Bookings - Jun03_AS WD3 Flash Charts - Mar'05v1" xfId="1209" xr:uid="{00000000-0005-0000-0000-0000A5030000}"/>
    <cellStyle name="_Forecast 04 FY01 before review_APAC Support Bookings - Jun03_AS WD3 Flash Charts - Mar'05v1_Acquisition Schedules" xfId="1210" xr:uid="{00000000-0005-0000-0000-0000A6030000}"/>
    <cellStyle name="_Forecast 04 FY01 before review_APAC Support Bookings - Jun03_CA WD1 Flash Charts - Sep'05" xfId="1211" xr:uid="{00000000-0005-0000-0000-0000A7030000}"/>
    <cellStyle name="_Forecast 04 FY01 before review_APAC Support Bookings - Jun03_CA WD1 Flash Charts - Sep'05_Acquisition Schedules" xfId="1212" xr:uid="{00000000-0005-0000-0000-0000A8030000}"/>
    <cellStyle name="_Forecast 04 FY01 before review_APAC Support Bookings - Jun03_Target Template" xfId="1213" xr:uid="{00000000-0005-0000-0000-0000A9030000}"/>
    <cellStyle name="_Forecast 04 FY01 before review_APAC Support Bookings - Jun03_Target Template_Acquisition Schedules" xfId="1214" xr:uid="{00000000-0005-0000-0000-0000AA030000}"/>
    <cellStyle name="_Forecast 04 FY01 before review_APAC Weekly Commit - FY04Q2W01" xfId="1215" xr:uid="{00000000-0005-0000-0000-0000AB030000}"/>
    <cellStyle name="_Forecast 04 FY01 before review_APAC Weekly Commit - FY04Q2W01_Acquisition Schedules" xfId="1216" xr:uid="{00000000-0005-0000-0000-0000AC030000}"/>
    <cellStyle name="_Forecast 04 FY01 before review_AS Variance Analysis_Aug07" xfId="1217" xr:uid="{00000000-0005-0000-0000-0000AD030000}"/>
    <cellStyle name="_Forecast 04 FY01 before review_AS Variance Analysis_Aug07_Acquisition Schedules" xfId="1218" xr:uid="{00000000-0005-0000-0000-0000AE030000}"/>
    <cellStyle name="_Forecast 04 FY01 before review_AS WD1 Flash Charts - Apr'05" xfId="1219" xr:uid="{00000000-0005-0000-0000-0000AF030000}"/>
    <cellStyle name="_Forecast 04 FY01 before review_AS WD1 Flash Charts - Apr'05_Acquisition Schedules" xfId="1220" xr:uid="{00000000-0005-0000-0000-0000B0030000}"/>
    <cellStyle name="_Forecast 04 FY01 before review_AS WD1 Flash Charts - May'05" xfId="1221" xr:uid="{00000000-0005-0000-0000-0000B1030000}"/>
    <cellStyle name="_Forecast 04 FY01 before review_AS WD1 Flash Charts - May'05_Acquisition Schedules" xfId="1222" xr:uid="{00000000-0005-0000-0000-0000B2030000}"/>
    <cellStyle name="_Forecast 04 FY01 before review_AS WD3 Flash Charts - Apr'05" xfId="1223" xr:uid="{00000000-0005-0000-0000-0000B3030000}"/>
    <cellStyle name="_Forecast 04 FY01 before review_AS WD3 Flash Charts - Apr'05_Acquisition Schedules" xfId="1224" xr:uid="{00000000-0005-0000-0000-0000B4030000}"/>
    <cellStyle name="_Forecast 04 FY01 before review_AS WD3 Flash Charts - Mar'05v1" xfId="1225" xr:uid="{00000000-0005-0000-0000-0000B5030000}"/>
    <cellStyle name="_Forecast 04 FY01 before review_AS WD3 Flash Charts - Mar'05v1_Acquisition Schedules" xfId="1226" xr:uid="{00000000-0005-0000-0000-0000B6030000}"/>
    <cellStyle name="_Forecast 04 FY01 before review_CA WD1 Flash Charts - Sep'05" xfId="1227" xr:uid="{00000000-0005-0000-0000-0000B7030000}"/>
    <cellStyle name="_Forecast 04 FY01 before review_CA WD1 Flash Charts - Sep'05_Acquisition Schedules" xfId="1228" xr:uid="{00000000-0005-0000-0000-0000B8030000}"/>
    <cellStyle name="_Forecast 04 FY01 before review_Forecast Accuracy &amp; Linearity" xfId="1229" xr:uid="{00000000-0005-0000-0000-0000B9030000}"/>
    <cellStyle name="_Forecast 04 FY01 before review_Forecast Accuracy &amp; Linearity_Acquisition Schedules" xfId="1230" xr:uid="{00000000-0005-0000-0000-0000BA030000}"/>
    <cellStyle name="_Forecast 04 FY01 before review_FY04 Korea Goaling" xfId="1231" xr:uid="{00000000-0005-0000-0000-0000BB030000}"/>
    <cellStyle name="_Forecast 04 FY01 before review_FY04 Korea Goaling_Acquisition Schedules" xfId="1232" xr:uid="{00000000-0005-0000-0000-0000BC030000}"/>
    <cellStyle name="_Forecast 04 FY01 before review_Q3'02 Ops Call_Feb'021  Korea" xfId="1233" xr:uid="{00000000-0005-0000-0000-0000BD030000}"/>
    <cellStyle name="_Forecast 04 FY01 before review_Q3'02 Ops Call_Feb'021  Korea_Acquisition Schedules" xfId="1234" xr:uid="{00000000-0005-0000-0000-0000BE030000}"/>
    <cellStyle name="_Forecast 04 FY01 before review_Q3'02 Ops Call_Feb'021  Korea_ANZ FY04 Goaling" xfId="1235" xr:uid="{00000000-0005-0000-0000-0000BF030000}"/>
    <cellStyle name="_Forecast 04 FY01 before review_Q3'02 Ops Call_Feb'021  Korea_ANZ FY04 Goaling_Acquisition Schedules" xfId="1236" xr:uid="{00000000-0005-0000-0000-0000C0030000}"/>
    <cellStyle name="_Forecast 04 FY01 before review_Q3'02 Ops Call_Feb'021  Korea_APAC AS Aug'05 WD3 Flash" xfId="1237" xr:uid="{00000000-0005-0000-0000-0000C1030000}"/>
    <cellStyle name="_Forecast 04 FY01 before review_Q3'02 Ops Call_Feb'021  Korea_APAC AS Aug'05 WD3 Flash_Acquisition Schedules" xfId="1238" xr:uid="{00000000-0005-0000-0000-0000C2030000}"/>
    <cellStyle name="_Forecast 04 FY01 before review_Q3'02 Ops Call_Feb'021  Korea_APAC Weekly Commit - FY04Q2W01" xfId="1239" xr:uid="{00000000-0005-0000-0000-0000C3030000}"/>
    <cellStyle name="_Forecast 04 FY01 before review_Q3'02 Ops Call_Feb'021  Korea_APAC Weekly Commit - FY04Q2W01_Acquisition Schedules" xfId="1240" xr:uid="{00000000-0005-0000-0000-0000C4030000}"/>
    <cellStyle name="_Forecast 04 FY01 before review_Q3'02 Ops Call_Feb'021  Korea_AS WD1 Flash Charts - Apr'05" xfId="1241" xr:uid="{00000000-0005-0000-0000-0000C5030000}"/>
    <cellStyle name="_Forecast 04 FY01 before review_Q3'02 Ops Call_Feb'021  Korea_AS WD1 Flash Charts - Apr'05_Acquisition Schedules" xfId="1242" xr:uid="{00000000-0005-0000-0000-0000C6030000}"/>
    <cellStyle name="_Forecast 04 FY01 before review_Q3'02 Ops Call_Feb'021  Korea_AS WD1 Flash Charts - May'05" xfId="1243" xr:uid="{00000000-0005-0000-0000-0000C7030000}"/>
    <cellStyle name="_Forecast 04 FY01 before review_Q3'02 Ops Call_Feb'021  Korea_AS WD1 Flash Charts - May'05_Acquisition Schedules" xfId="1244" xr:uid="{00000000-0005-0000-0000-0000C8030000}"/>
    <cellStyle name="_Forecast 04 FY01 before review_Q3'02 Ops Call_Feb'021  Korea_AS WD3 Flash Charts - Apr'05" xfId="1245" xr:uid="{00000000-0005-0000-0000-0000C9030000}"/>
    <cellStyle name="_Forecast 04 FY01 before review_Q3'02 Ops Call_Feb'021  Korea_AS WD3 Flash Charts - Apr'05_Acquisition Schedules" xfId="1246" xr:uid="{00000000-0005-0000-0000-0000CA030000}"/>
    <cellStyle name="_Forecast 04 FY01 before review_Q3'02 Ops Call_Feb'021  Korea_AS WD3 Flash Charts - Mar'05v1" xfId="1247" xr:uid="{00000000-0005-0000-0000-0000CB030000}"/>
    <cellStyle name="_Forecast 04 FY01 before review_Q3'02 Ops Call_Feb'021  Korea_AS WD3 Flash Charts - Mar'05v1_Acquisition Schedules" xfId="1248" xr:uid="{00000000-0005-0000-0000-0000CC030000}"/>
    <cellStyle name="_Forecast 04 FY01 before review_Q3'02 Ops Call_Feb'021  Korea_CA WD1 Flash Charts - Sep'05" xfId="1249" xr:uid="{00000000-0005-0000-0000-0000CD030000}"/>
    <cellStyle name="_Forecast 04 FY01 before review_Q3'02 Ops Call_Feb'021  Korea_CA WD1 Flash Charts - Sep'05_Acquisition Schedules" xfId="1250" xr:uid="{00000000-0005-0000-0000-0000CE030000}"/>
    <cellStyle name="_Forecast 04 FY01 before review_Q3'02 Ops Call_Feb'021  Korea_Forecast Accuracy &amp; Linearity" xfId="1251" xr:uid="{00000000-0005-0000-0000-0000CF030000}"/>
    <cellStyle name="_Forecast 04 FY01 before review_Q3'02 Ops Call_Feb'021  Korea_Forecast Accuracy &amp; Linearity_Acquisition Schedules" xfId="1252" xr:uid="{00000000-0005-0000-0000-0000D0030000}"/>
    <cellStyle name="_Forecast 04 FY01 before review_Q3'02 Ops Call_Feb'021  Korea_FY04 Korea Goaling" xfId="1253" xr:uid="{00000000-0005-0000-0000-0000D1030000}"/>
    <cellStyle name="_Forecast 04 FY01 before review_Q3'02 Ops Call_Feb'021  Korea_FY04 Korea Goaling_Acquisition Schedules" xfId="1254" xr:uid="{00000000-0005-0000-0000-0000D2030000}"/>
    <cellStyle name="_Forecast 04 FY01 before review_Q3'02 Ops Call_Feb'021  Korea_WD1APAC Summary-26-04-05 FY05 ------1" xfId="1255" xr:uid="{00000000-0005-0000-0000-0000D3030000}"/>
    <cellStyle name="_Forecast 04 FY01 before review_Q3'02 Ops Call_Feb'021  Korea_WD1APAC Summary-26-04-05 FY05 ------1_Acquisition Schedules" xfId="1256" xr:uid="{00000000-0005-0000-0000-0000D4030000}"/>
    <cellStyle name="_Forecast 04 FY01 before review_Target Template" xfId="1257" xr:uid="{00000000-0005-0000-0000-0000D5030000}"/>
    <cellStyle name="_Forecast 04 FY01 before review_Target Template_Acquisition Schedules" xfId="1258" xr:uid="{00000000-0005-0000-0000-0000D6030000}"/>
    <cellStyle name="_Forecast 04 FY01 before review_WD1APAC Summary-26-04-05 FY05 ------1" xfId="1259" xr:uid="{00000000-0005-0000-0000-0000D7030000}"/>
    <cellStyle name="_Forecast 04 FY01 before review_WD1APAC Summary-26-04-05 FY05 ------1_Acquisition Schedules" xfId="1260" xr:uid="{00000000-0005-0000-0000-0000D8030000}"/>
    <cellStyle name="_Forecast Accuracy &amp; Linearity" xfId="1261" xr:uid="{00000000-0005-0000-0000-0000D9030000}"/>
    <cellStyle name="_Forecast Summary" xfId="1262" xr:uid="{00000000-0005-0000-0000-0000DA030000}"/>
    <cellStyle name="_Forecast Summary 2" xfId="1263" xr:uid="{00000000-0005-0000-0000-0000DB030000}"/>
    <cellStyle name="_FP&amp;A Consolidated Forecast Q4FY'07" xfId="1264" xr:uid="{00000000-0005-0000-0000-0000DC030000}"/>
    <cellStyle name="_FP&amp;A Consolidated Forecast Q4FY'07 2" xfId="1265" xr:uid="{00000000-0005-0000-0000-0000DD030000}"/>
    <cellStyle name="_FP&amp;A Consolidated Forecast Q4FY'07 3" xfId="1266" xr:uid="{00000000-0005-0000-0000-0000DE030000}"/>
    <cellStyle name="_FP&amp;A Consolidated Forecast Q4FY'07 4" xfId="1267" xr:uid="{00000000-0005-0000-0000-0000DF030000}"/>
    <cellStyle name="_FP&amp;A Consolidated Forecast Q4FY'07 5" xfId="1268" xr:uid="{00000000-0005-0000-0000-0000E0030000}"/>
    <cellStyle name="_FP&amp;A Consolidated Forecast Q4FY'07 6" xfId="1269" xr:uid="{00000000-0005-0000-0000-0000E1030000}"/>
    <cellStyle name="_FP&amp;A Consolidated Forecast Q4FY'07 7" xfId="1270" xr:uid="{00000000-0005-0000-0000-0000E2030000}"/>
    <cellStyle name="_FP&amp;A Consolidated Forecast Q4FY'07 8" xfId="1271" xr:uid="{00000000-0005-0000-0000-0000E3030000}"/>
    <cellStyle name="_FY 07-08 Sales Plans - Final for Pat Belotti" xfId="1272" xr:uid="{00000000-0005-0000-0000-0000E4030000}"/>
    <cellStyle name="_FY02 APAC Goal(FINALv1)" xfId="1273" xr:uid="{00000000-0005-0000-0000-0000E5030000}"/>
    <cellStyle name="_FY02Plan Mkt Lob - Asia all - consol FINAL - CA1" xfId="1274" xr:uid="{00000000-0005-0000-0000-0000E6030000}"/>
    <cellStyle name="_FY02Plan Mkt Lob - Asia all - consol FINAL - CA1_Acquisition Schedules" xfId="1275" xr:uid="{00000000-0005-0000-0000-0000E7030000}"/>
    <cellStyle name="_FY02Plan Mkt Lob - Asia all - consol FINAL - CA1_APAC AS Aug'05 WD3 Flash" xfId="1276" xr:uid="{00000000-0005-0000-0000-0000E8030000}"/>
    <cellStyle name="_FY02Plan Mkt Lob - Asia all - consol FINAL - CA1_APAC AS Aug'05 WD3 Flash_Acquisition Schedules" xfId="1277" xr:uid="{00000000-0005-0000-0000-0000E9030000}"/>
    <cellStyle name="_FY02Plan Mkt Lob - Asia all - consol FINAL - CA1_APAC AS Oct'06 WD3 Flash" xfId="1278" xr:uid="{00000000-0005-0000-0000-0000EA030000}"/>
    <cellStyle name="_FY02Plan Mkt Lob - Asia all - consol FINAL - CA1_APAC AS Oct'06 WD3 Flash_Acquisition Schedules" xfId="1279" xr:uid="{00000000-0005-0000-0000-0000EB030000}"/>
    <cellStyle name="_FY02Plan Mkt Lob - Asia all - consol FINAL - CA1_APAC Support Bookings - Jun03" xfId="1280" xr:uid="{00000000-0005-0000-0000-0000EC030000}"/>
    <cellStyle name="_FY02Plan Mkt Lob - Asia all - consol FINAL - CA1_APAC Support Bookings - Jun03_Acquisition Schedules" xfId="1281" xr:uid="{00000000-0005-0000-0000-0000ED030000}"/>
    <cellStyle name="_FY02Plan Mkt Lob - Asia all - consol FINAL - CA1_APAC Support Bookings - Jun03_APAC AS Aug'05 WD3 Flash" xfId="1282" xr:uid="{00000000-0005-0000-0000-0000EE030000}"/>
    <cellStyle name="_FY02Plan Mkt Lob - Asia all - consol FINAL - CA1_APAC Support Bookings - Jun03_APAC AS Aug'05 WD3 Flash_Acquisition Schedules" xfId="1283" xr:uid="{00000000-0005-0000-0000-0000EF030000}"/>
    <cellStyle name="_FY02Plan Mkt Lob - Asia all - consol FINAL - CA1_APAC Support Bookings - Jun03_AS Variance Analysis_Aug07" xfId="1284" xr:uid="{00000000-0005-0000-0000-0000F0030000}"/>
    <cellStyle name="_FY02Plan Mkt Lob - Asia all - consol FINAL - CA1_APAC Support Bookings - Jun03_AS Variance Analysis_Aug07_Acquisition Schedules" xfId="1285" xr:uid="{00000000-0005-0000-0000-0000F1030000}"/>
    <cellStyle name="_FY02Plan Mkt Lob - Asia all - consol FINAL - CA1_APAC Support Bookings - Jun03_AS WD1 Flash Charts - Apr'05" xfId="1286" xr:uid="{00000000-0005-0000-0000-0000F2030000}"/>
    <cellStyle name="_FY02Plan Mkt Lob - Asia all - consol FINAL - CA1_APAC Support Bookings - Jun03_AS WD1 Flash Charts - Apr'05_Acquisition Schedules" xfId="1287" xr:uid="{00000000-0005-0000-0000-0000F3030000}"/>
    <cellStyle name="_FY02Plan Mkt Lob - Asia all - consol FINAL - CA1_APAC Support Bookings - Jun03_AS WD1 Flash Charts - May'05" xfId="1288" xr:uid="{00000000-0005-0000-0000-0000F4030000}"/>
    <cellStyle name="_FY02Plan Mkt Lob - Asia all - consol FINAL - CA1_APAC Support Bookings - Jun03_AS WD1 Flash Charts - May'05_Acquisition Schedules" xfId="1289" xr:uid="{00000000-0005-0000-0000-0000F5030000}"/>
    <cellStyle name="_FY02Plan Mkt Lob - Asia all - consol FINAL - CA1_APAC Support Bookings - Jun03_AS WD3 Flash Charts - Apr'05" xfId="1290" xr:uid="{00000000-0005-0000-0000-0000F6030000}"/>
    <cellStyle name="_FY02Plan Mkt Lob - Asia all - consol FINAL - CA1_APAC Support Bookings - Jun03_AS WD3 Flash Charts - Apr'05_Acquisition Schedules" xfId="1291" xr:uid="{00000000-0005-0000-0000-0000F7030000}"/>
    <cellStyle name="_FY02Plan Mkt Lob - Asia all - consol FINAL - CA1_APAC Support Bookings - Jun03_AS WD3 Flash Charts - Mar'05v1" xfId="1292" xr:uid="{00000000-0005-0000-0000-0000F8030000}"/>
    <cellStyle name="_FY02Plan Mkt Lob - Asia all - consol FINAL - CA1_APAC Support Bookings - Jun03_AS WD3 Flash Charts - Mar'05v1_Acquisition Schedules" xfId="1293" xr:uid="{00000000-0005-0000-0000-0000F9030000}"/>
    <cellStyle name="_FY02Plan Mkt Lob - Asia all - consol FINAL - CA1_APAC Support Bookings - Jun03_CA WD1 Flash Charts - Sep'05" xfId="1294" xr:uid="{00000000-0005-0000-0000-0000FA030000}"/>
    <cellStyle name="_FY02Plan Mkt Lob - Asia all - consol FINAL - CA1_APAC Support Bookings - Jun03_CA WD1 Flash Charts - Sep'05_Acquisition Schedules" xfId="1295" xr:uid="{00000000-0005-0000-0000-0000FB030000}"/>
    <cellStyle name="_FY02Plan Mkt Lob - Asia all - consol FINAL - CA1_APAC Support Bookings - Jun03_Target Template" xfId="1296" xr:uid="{00000000-0005-0000-0000-0000FC030000}"/>
    <cellStyle name="_FY02Plan Mkt Lob - Asia all - consol FINAL - CA1_APAC Support Bookings - Jun03_Target Template_Acquisition Schedules" xfId="1297" xr:uid="{00000000-0005-0000-0000-0000FD030000}"/>
    <cellStyle name="_FY02Plan Mkt Lob - Asia all - consol FINAL - CA1_APAC Weekly Commit - FY04Q2W01" xfId="1298" xr:uid="{00000000-0005-0000-0000-0000FE030000}"/>
    <cellStyle name="_FY02Plan Mkt Lob - Asia all - consol FINAL - CA1_APAC Weekly Commit - FY04Q2W01_Acquisition Schedules" xfId="1299" xr:uid="{00000000-0005-0000-0000-0000FF030000}"/>
    <cellStyle name="_FY02Plan Mkt Lob - Asia all - consol FINAL - CA1_AS Variance Analysis_Aug07" xfId="1300" xr:uid="{00000000-0005-0000-0000-000000040000}"/>
    <cellStyle name="_FY02Plan Mkt Lob - Asia all - consol FINAL - CA1_AS Variance Analysis_Aug07_Acquisition Schedules" xfId="1301" xr:uid="{00000000-0005-0000-0000-000001040000}"/>
    <cellStyle name="_FY02Plan Mkt Lob - Asia all - consol FINAL - CA1_AS WD1 Flash Charts - Apr'05" xfId="1302" xr:uid="{00000000-0005-0000-0000-000002040000}"/>
    <cellStyle name="_FY02Plan Mkt Lob - Asia all - consol FINAL - CA1_AS WD1 Flash Charts - Apr'05_Acquisition Schedules" xfId="1303" xr:uid="{00000000-0005-0000-0000-000003040000}"/>
    <cellStyle name="_FY02Plan Mkt Lob - Asia all - consol FINAL - CA1_AS WD1 Flash Charts - May'05" xfId="1304" xr:uid="{00000000-0005-0000-0000-000004040000}"/>
    <cellStyle name="_FY02Plan Mkt Lob - Asia all - consol FINAL - CA1_AS WD1 Flash Charts - May'05_Acquisition Schedules" xfId="1305" xr:uid="{00000000-0005-0000-0000-000005040000}"/>
    <cellStyle name="_FY02Plan Mkt Lob - Asia all - consol FINAL - CA1_AS WD3 Flash Charts - Apr'05" xfId="1306" xr:uid="{00000000-0005-0000-0000-000006040000}"/>
    <cellStyle name="_FY02Plan Mkt Lob - Asia all - consol FINAL - CA1_AS WD3 Flash Charts - Apr'05_Acquisition Schedules" xfId="1307" xr:uid="{00000000-0005-0000-0000-000007040000}"/>
    <cellStyle name="_FY02Plan Mkt Lob - Asia all - consol FINAL - CA1_AS WD3 Flash Charts - Mar'05v1" xfId="1308" xr:uid="{00000000-0005-0000-0000-000008040000}"/>
    <cellStyle name="_FY02Plan Mkt Lob - Asia all - consol FINAL - CA1_AS WD3 Flash Charts - Mar'05v1_Acquisition Schedules" xfId="1309" xr:uid="{00000000-0005-0000-0000-000009040000}"/>
    <cellStyle name="_FY02Plan Mkt Lob - Asia all - consol FINAL - CA1_CA WD1 Flash Charts - Sep'05" xfId="1310" xr:uid="{00000000-0005-0000-0000-00000A040000}"/>
    <cellStyle name="_FY02Plan Mkt Lob - Asia all - consol FINAL - CA1_CA WD1 Flash Charts - Sep'05_Acquisition Schedules" xfId="1311" xr:uid="{00000000-0005-0000-0000-00000B040000}"/>
    <cellStyle name="_FY02Plan Mkt Lob - Asia all - consol FINAL - CA1_Forecast Accuracy &amp; Linearity" xfId="1312" xr:uid="{00000000-0005-0000-0000-00000C040000}"/>
    <cellStyle name="_FY02Plan Mkt Lob - Asia all - consol FINAL - CA1_Forecast Accuracy &amp; Linearity_Acquisition Schedules" xfId="1313" xr:uid="{00000000-0005-0000-0000-00000D040000}"/>
    <cellStyle name="_FY02Plan Mkt Lob - Asia all - consol FINAL - CA1_FY04 Korea Goaling" xfId="1314" xr:uid="{00000000-0005-0000-0000-00000E040000}"/>
    <cellStyle name="_FY02Plan Mkt Lob - Asia all - consol FINAL - CA1_FY04 Korea Goaling_Acquisition Schedules" xfId="1315" xr:uid="{00000000-0005-0000-0000-00000F040000}"/>
    <cellStyle name="_FY02Plan Mkt Lob - Asia all - consol FINAL - CA1_Q3'02 Ops Call_Feb'021  Korea" xfId="1316" xr:uid="{00000000-0005-0000-0000-000010040000}"/>
    <cellStyle name="_FY02Plan Mkt Lob - Asia all - consol FINAL - CA1_Q3'02 Ops Call_Feb'021  Korea_Acquisition Schedules" xfId="1317" xr:uid="{00000000-0005-0000-0000-000011040000}"/>
    <cellStyle name="_FY02Plan Mkt Lob - Asia all - consol FINAL - CA1_Q3'02 Ops Call_Feb'021  Korea_ANZ FY04 Goaling" xfId="1318" xr:uid="{00000000-0005-0000-0000-000012040000}"/>
    <cellStyle name="_FY02Plan Mkt Lob - Asia all - consol FINAL - CA1_Q3'02 Ops Call_Feb'021  Korea_ANZ FY04 Goaling_Acquisition Schedules" xfId="1319" xr:uid="{00000000-0005-0000-0000-000013040000}"/>
    <cellStyle name="_FY02Plan Mkt Lob - Asia all - consol FINAL - CA1_Q3'02 Ops Call_Feb'021  Korea_APAC AS Aug'05 WD3 Flash" xfId="1320" xr:uid="{00000000-0005-0000-0000-000014040000}"/>
    <cellStyle name="_FY02Plan Mkt Lob - Asia all - consol FINAL - CA1_Q3'02 Ops Call_Feb'021  Korea_APAC AS Aug'05 WD3 Flash_Acquisition Schedules" xfId="1321" xr:uid="{00000000-0005-0000-0000-000015040000}"/>
    <cellStyle name="_FY02Plan Mkt Lob - Asia all - consol FINAL - CA1_Q3'02 Ops Call_Feb'021  Korea_APAC Weekly Commit - FY04Q2W01" xfId="1322" xr:uid="{00000000-0005-0000-0000-000016040000}"/>
    <cellStyle name="_FY02Plan Mkt Lob - Asia all - consol FINAL - CA1_Q3'02 Ops Call_Feb'021  Korea_APAC Weekly Commit - FY04Q2W01_Acquisition Schedules" xfId="1323" xr:uid="{00000000-0005-0000-0000-000017040000}"/>
    <cellStyle name="_FY02Plan Mkt Lob - Asia all - consol FINAL - CA1_Q3'02 Ops Call_Feb'021  Korea_AS WD1 Flash Charts - Apr'05" xfId="1324" xr:uid="{00000000-0005-0000-0000-000018040000}"/>
    <cellStyle name="_FY02Plan Mkt Lob - Asia all - consol FINAL - CA1_Q3'02 Ops Call_Feb'021  Korea_AS WD1 Flash Charts - Apr'05_Acquisition Schedules" xfId="1325" xr:uid="{00000000-0005-0000-0000-000019040000}"/>
    <cellStyle name="_FY02Plan Mkt Lob - Asia all - consol FINAL - CA1_Q3'02 Ops Call_Feb'021  Korea_AS WD1 Flash Charts - May'05" xfId="1326" xr:uid="{00000000-0005-0000-0000-00001A040000}"/>
    <cellStyle name="_FY02Plan Mkt Lob - Asia all - consol FINAL - CA1_Q3'02 Ops Call_Feb'021  Korea_AS WD1 Flash Charts - May'05_Acquisition Schedules" xfId="1327" xr:uid="{00000000-0005-0000-0000-00001B040000}"/>
    <cellStyle name="_FY02Plan Mkt Lob - Asia all - consol FINAL - CA1_Q3'02 Ops Call_Feb'021  Korea_AS WD3 Flash Charts - Apr'05" xfId="1328" xr:uid="{00000000-0005-0000-0000-00001C040000}"/>
    <cellStyle name="_FY02Plan Mkt Lob - Asia all - consol FINAL - CA1_Q3'02 Ops Call_Feb'021  Korea_AS WD3 Flash Charts - Apr'05_Acquisition Schedules" xfId="1329" xr:uid="{00000000-0005-0000-0000-00001D040000}"/>
    <cellStyle name="_FY02Plan Mkt Lob - Asia all - consol FINAL - CA1_Q3'02 Ops Call_Feb'021  Korea_AS WD3 Flash Charts - Mar'05v1" xfId="1330" xr:uid="{00000000-0005-0000-0000-00001E040000}"/>
    <cellStyle name="_FY02Plan Mkt Lob - Asia all - consol FINAL - CA1_Q3'02 Ops Call_Feb'021  Korea_AS WD3 Flash Charts - Mar'05v1_Acquisition Schedules" xfId="1331" xr:uid="{00000000-0005-0000-0000-00001F040000}"/>
    <cellStyle name="_FY02Plan Mkt Lob - Asia all - consol FINAL - CA1_Q3'02 Ops Call_Feb'021  Korea_CA WD1 Flash Charts - Sep'05" xfId="1332" xr:uid="{00000000-0005-0000-0000-000020040000}"/>
    <cellStyle name="_FY02Plan Mkt Lob - Asia all - consol FINAL - CA1_Q3'02 Ops Call_Feb'021  Korea_CA WD1 Flash Charts - Sep'05_Acquisition Schedules" xfId="1333" xr:uid="{00000000-0005-0000-0000-000021040000}"/>
    <cellStyle name="_FY02Plan Mkt Lob - Asia all - consol FINAL - CA1_Q3'02 Ops Call_Feb'021  Korea_Forecast Accuracy &amp; Linearity" xfId="1334" xr:uid="{00000000-0005-0000-0000-000022040000}"/>
    <cellStyle name="_FY02Plan Mkt Lob - Asia all - consol FINAL - CA1_Q3'02 Ops Call_Feb'021  Korea_Forecast Accuracy &amp; Linearity_Acquisition Schedules" xfId="1335" xr:uid="{00000000-0005-0000-0000-000023040000}"/>
    <cellStyle name="_FY02Plan Mkt Lob - Asia all - consol FINAL - CA1_Q3'02 Ops Call_Feb'021  Korea_FY04 Korea Goaling" xfId="1336" xr:uid="{00000000-0005-0000-0000-000024040000}"/>
    <cellStyle name="_FY02Plan Mkt Lob - Asia all - consol FINAL - CA1_Q3'02 Ops Call_Feb'021  Korea_FY04 Korea Goaling_Acquisition Schedules" xfId="1337" xr:uid="{00000000-0005-0000-0000-000025040000}"/>
    <cellStyle name="_FY02Plan Mkt Lob - Asia all - consol FINAL - CA1_Q3'02 Ops Call_Feb'021  Korea_WD1APAC Summary-26-04-05 FY05 ------1" xfId="1338" xr:uid="{00000000-0005-0000-0000-000026040000}"/>
    <cellStyle name="_FY02Plan Mkt Lob - Asia all - consol FINAL - CA1_Q3'02 Ops Call_Feb'021  Korea_WD1APAC Summary-26-04-05 FY05 ------1_Acquisition Schedules" xfId="1339" xr:uid="{00000000-0005-0000-0000-000027040000}"/>
    <cellStyle name="_FY02Plan Mkt Lob - Asia all - consol FINAL - CA1_Target Template" xfId="1340" xr:uid="{00000000-0005-0000-0000-000028040000}"/>
    <cellStyle name="_FY02Plan Mkt Lob - Asia all - consol FINAL - CA1_Target Template_Acquisition Schedules" xfId="1341" xr:uid="{00000000-0005-0000-0000-000029040000}"/>
    <cellStyle name="_FY02Plan Mkt Lob - Asia all - consol FINAL - CA1_WD1APAC Summary-26-04-05 FY05 ------1" xfId="1342" xr:uid="{00000000-0005-0000-0000-00002A040000}"/>
    <cellStyle name="_FY02Plan Mkt Lob - Asia all - consol FINAL - CA1_WD1APAC Summary-26-04-05 FY05 ------1_Acquisition Schedules" xfId="1343" xr:uid="{00000000-0005-0000-0000-00002B040000}"/>
    <cellStyle name="_FY03Model0619" xfId="1344" xr:uid="{00000000-0005-0000-0000-00002C040000}"/>
    <cellStyle name="_FY03Model0619 2" xfId="1345" xr:uid="{00000000-0005-0000-0000-00002D040000}"/>
    <cellStyle name="_FY03Model0619 3" xfId="1346" xr:uid="{00000000-0005-0000-0000-00002E040000}"/>
    <cellStyle name="_FY03Model0619 4" xfId="1347" xr:uid="{00000000-0005-0000-0000-00002F040000}"/>
    <cellStyle name="_FY03Model0619 5" xfId="1348" xr:uid="{00000000-0005-0000-0000-000030040000}"/>
    <cellStyle name="_FY03Model0619 6" xfId="1349" xr:uid="{00000000-0005-0000-0000-000031040000}"/>
    <cellStyle name="_FY03Model0619 7" xfId="1350" xr:uid="{00000000-0005-0000-0000-000032040000}"/>
    <cellStyle name="_FY03Model0619 8" xfId="1351" xr:uid="{00000000-0005-0000-0000-000033040000}"/>
    <cellStyle name="_FY03Model0619_Acquisition Schedules" xfId="1352" xr:uid="{00000000-0005-0000-0000-000034040000}"/>
    <cellStyle name="_FY04 goal template - CA Canada" xfId="1353" xr:uid="{00000000-0005-0000-0000-000035040000}"/>
    <cellStyle name="_FY04 goal template - CA Canada_Acquisition Schedules" xfId="1354" xr:uid="{00000000-0005-0000-0000-000036040000}"/>
    <cellStyle name="_FY04 Plan Book" xfId="1355" xr:uid="{00000000-0005-0000-0000-000037040000}"/>
    <cellStyle name="_FY04 Plan REVISED-FINAL from Elisa Aug.'03" xfId="1356" xr:uid="{00000000-0005-0000-0000-000038040000}"/>
    <cellStyle name="_FY04 Plan REVISED-FINAL from Elisa Aug.'03_Acquisition Schedules" xfId="1357" xr:uid="{00000000-0005-0000-0000-000039040000}"/>
    <cellStyle name="_FY04 Q1 EIS Bookings AES_Match LT Report_Week 3" xfId="1358" xr:uid="{00000000-0005-0000-0000-00003A040000}"/>
    <cellStyle name="_FY04 Q1 EIS Bookings AES_Match LT Report_Week 3_Acquisition Schedules" xfId="1359" xr:uid="{00000000-0005-0000-0000-00003B040000}"/>
    <cellStyle name="_FY04 YTD Bookings Summary -AUG wk2 - Q1" xfId="1360" xr:uid="{00000000-0005-0000-0000-00003C040000}"/>
    <cellStyle name="_FY04 YTD Bookings Summary -AUG wk2 - Q1_Acquisition Schedules" xfId="1361" xr:uid="{00000000-0005-0000-0000-00003D040000}"/>
    <cellStyle name="_FY04 YTD Bookings Summary -AUG wk3 - Q1" xfId="1362" xr:uid="{00000000-0005-0000-0000-00003E040000}"/>
    <cellStyle name="_FY04 YTD Bookings Summary -AUG wk3 - Q1_Acquisition Schedules" xfId="1363" xr:uid="{00000000-0005-0000-0000-00003F040000}"/>
    <cellStyle name="_FY04_YTD_Bookings_Summary_JULY_wk12_Q4" xfId="1364" xr:uid="{00000000-0005-0000-0000-000040040000}"/>
    <cellStyle name="_FY04_YTD_Bookings_Summary_JULY_wk12_Q4_Acquisition Schedules" xfId="1365" xr:uid="{00000000-0005-0000-0000-000041040000}"/>
    <cellStyle name="_FY'04+FY'05 -" xfId="1366" xr:uid="{00000000-0005-0000-0000-000042040000}"/>
    <cellStyle name="_FY05 AA - Risk Buys (to Dao 042005)" xfId="1367" xr:uid="{00000000-0005-0000-0000-000043040000}"/>
    <cellStyle name="_FY05 AA - Risk Buys (to Dao 072605) (2)" xfId="1368" xr:uid="{00000000-0005-0000-0000-000044040000}"/>
    <cellStyle name="_FY05 AA - Risk Buys2_Janice Griffin" xfId="1369" xr:uid="{00000000-0005-0000-0000-000045040000}"/>
    <cellStyle name="_FY05 AA - Risk Buys3" xfId="1370" xr:uid="{00000000-0005-0000-0000-000046040000}"/>
    <cellStyle name="_FY'05 Plan_rev3rdpass" xfId="1371" xr:uid="{00000000-0005-0000-0000-000047040000}"/>
    <cellStyle name="_FY'05 Plan_rev3rdpass_Acquisition Schedules" xfId="1372" xr:uid="{00000000-0005-0000-0000-000048040000}"/>
    <cellStyle name="_FY05_YTD_Bookings_Summary_AUG_wk3_Q1 " xfId="1373" xr:uid="{00000000-0005-0000-0000-000049040000}"/>
    <cellStyle name="_FY05_YTD_Bookings_Summary_AUG_wk3_Q1 _Acquisition Schedules" xfId="1374" xr:uid="{00000000-0005-0000-0000-00004A040000}"/>
    <cellStyle name="_FY05_YTD_Bookings_Summary_SEPT_wk3_Q1 " xfId="1375" xr:uid="{00000000-0005-0000-0000-00004B040000}"/>
    <cellStyle name="_FY05_YTD_Bookings_Summary_SEPT_wk3_Q1 _Acquisition Schedules" xfId="1376" xr:uid="{00000000-0005-0000-0000-00004C040000}"/>
    <cellStyle name="_FY06 AA - Risk Buys-March" xfId="1377" xr:uid="{00000000-0005-0000-0000-00004D040000}"/>
    <cellStyle name="_FY'06 Service Bookings Plan (for Quan)" xfId="1378" xr:uid="{00000000-0005-0000-0000-00004E040000}"/>
    <cellStyle name="_FY'06 Service Bookings Plan (for Quan)_Acquisition Schedules" xfId="1379" xr:uid="{00000000-0005-0000-0000-00004F040000}"/>
    <cellStyle name="_FY'07 Plan vs forecast 01-04-07" xfId="1380" xr:uid="{00000000-0005-0000-0000-000050040000}"/>
    <cellStyle name="_FY'07 Plan vs forecast 01-04-07 2" xfId="1381" xr:uid="{00000000-0005-0000-0000-000051040000}"/>
    <cellStyle name="_FY'07 Plan vs forecast 01-04-07 3" xfId="1382" xr:uid="{00000000-0005-0000-0000-000052040000}"/>
    <cellStyle name="_FY'07 Plan vs forecast 01-04-07 4" xfId="1383" xr:uid="{00000000-0005-0000-0000-000053040000}"/>
    <cellStyle name="_FY'07 Plan vs forecast 01-04-07 5" xfId="1384" xr:uid="{00000000-0005-0000-0000-000054040000}"/>
    <cellStyle name="_FY'07 Plan vs forecast 01-04-07 6" xfId="1385" xr:uid="{00000000-0005-0000-0000-000055040000}"/>
    <cellStyle name="_FY'07 Plan vs forecast 01-04-07 7" xfId="1386" xr:uid="{00000000-0005-0000-0000-000056040000}"/>
    <cellStyle name="_FY'07 Plan vs forecast 01-04-07 8" xfId="1387" xr:uid="{00000000-0005-0000-0000-000057040000}"/>
    <cellStyle name="_FY07REVIEWPACKAGEFORJIM" xfId="1388" xr:uid="{00000000-0005-0000-0000-000058040000}"/>
    <cellStyle name="_FY07REVIEWPACKAGEFORJIM 2" xfId="1389" xr:uid="{00000000-0005-0000-0000-000059040000}"/>
    <cellStyle name="_FY07REVIEWPACKAGEFORJIM 3" xfId="1390" xr:uid="{00000000-0005-0000-0000-00005A040000}"/>
    <cellStyle name="_FY07REVIEWPACKAGEFORJIM 4" xfId="1391" xr:uid="{00000000-0005-0000-0000-00005B040000}"/>
    <cellStyle name="_FY07REVIEWPACKAGEFORJIM 5" xfId="1392" xr:uid="{00000000-0005-0000-0000-00005C040000}"/>
    <cellStyle name="_FY07REVIEWPACKAGEFORJIM 6" xfId="1393" xr:uid="{00000000-0005-0000-0000-00005D040000}"/>
    <cellStyle name="_FY07REVIEWPACKAGEFORJIM 7" xfId="1394" xr:uid="{00000000-0005-0000-0000-00005E040000}"/>
    <cellStyle name="_FY07REVIEWPACKAGEFORJIM 8" xfId="1395" xr:uid="{00000000-0005-0000-0000-00005F040000}"/>
    <cellStyle name="_FY08 fist pass" xfId="1396" xr:uid="{00000000-0005-0000-0000-000060040000}"/>
    <cellStyle name="_FY08 fist pass 2" xfId="1397" xr:uid="{00000000-0005-0000-0000-000061040000}"/>
    <cellStyle name="_FY08 fist pass 3" xfId="1398" xr:uid="{00000000-0005-0000-0000-000062040000}"/>
    <cellStyle name="_FY08 fist pass 4" xfId="1399" xr:uid="{00000000-0005-0000-0000-000063040000}"/>
    <cellStyle name="_FY08 fist pass 5" xfId="1400" xr:uid="{00000000-0005-0000-0000-000064040000}"/>
    <cellStyle name="_FY08 fist pass 6" xfId="1401" xr:uid="{00000000-0005-0000-0000-000065040000}"/>
    <cellStyle name="_FY08 fist pass 7" xfId="1402" xr:uid="{00000000-0005-0000-0000-000066040000}"/>
    <cellStyle name="_FY08 Modeling (2)" xfId="1403" xr:uid="{00000000-0005-0000-0000-000067040000}"/>
    <cellStyle name="_FY08 Modeling (2) 2" xfId="1404" xr:uid="{00000000-0005-0000-0000-000068040000}"/>
    <cellStyle name="_FY08 Modeling (2) 3" xfId="1405" xr:uid="{00000000-0005-0000-0000-000069040000}"/>
    <cellStyle name="_FY08 Modeling (2) 4" xfId="1406" xr:uid="{00000000-0005-0000-0000-00006A040000}"/>
    <cellStyle name="_FY08 Modeling (2) 5" xfId="1407" xr:uid="{00000000-0005-0000-0000-00006B040000}"/>
    <cellStyle name="_FY08 Modeling (2) 6" xfId="1408" xr:uid="{00000000-0005-0000-0000-00006C040000}"/>
    <cellStyle name="_FY08 Modeling (2) 7" xfId="1409" xr:uid="{00000000-0005-0000-0000-00006D040000}"/>
    <cellStyle name="_FY08-09 IP Budget Q2 v1" xfId="1410" xr:uid="{00000000-0005-0000-0000-00006E040000}"/>
    <cellStyle name="_GAAP GM$" xfId="1411" xr:uid="{00000000-0005-0000-0000-00006F040000}"/>
    <cellStyle name="_Gartner - Misc Market data" xfId="1412" xr:uid="{00000000-0005-0000-0000-000070040000}"/>
    <cellStyle name="_Ginseng Analysis Final - Jan 29, 2004" xfId="1413" xr:uid="{00000000-0005-0000-0000-000071040000}"/>
    <cellStyle name="_GM Trend" xfId="1414" xr:uid="{00000000-0005-0000-0000-000072040000}"/>
    <cellStyle name="_GM$ FebvsCommit" xfId="1415" xr:uid="{00000000-0005-0000-0000-000073040000}"/>
    <cellStyle name="_GM$ FebvsNov" xfId="1416" xr:uid="{00000000-0005-0000-0000-000074040000}"/>
    <cellStyle name="_GM$ May Act vs. Aug Act" xfId="1417" xr:uid="{00000000-0005-0000-0000-000075040000}"/>
    <cellStyle name="_GM$ Q207 Vs Q206 Actuals YTD" xfId="1418" xr:uid="{00000000-0005-0000-0000-000076040000}"/>
    <cellStyle name="_GM$ Q3OQ2" xfId="1419" xr:uid="{00000000-0005-0000-0000-000077040000}"/>
    <cellStyle name="_Goaling update 2.09Ire1" xfId="1420" xr:uid="{00000000-0005-0000-0000-000078040000}"/>
    <cellStyle name="_goaling update 9th sept" xfId="1421" xr:uid="{00000000-0005-0000-0000-000079040000}"/>
    <cellStyle name="_Greater China FY02 Goal-v21" xfId="1422" xr:uid="{00000000-0005-0000-0000-00007A040000}"/>
    <cellStyle name="_GSR Jun FY07 SPA Platform Breakdown" xfId="1423" xr:uid="{00000000-0005-0000-0000-00007B040000}"/>
    <cellStyle name="_GSR Jun FY07 SPA Platform Breakdown 2" xfId="1424" xr:uid="{00000000-0005-0000-0000-00007C040000}"/>
    <cellStyle name="_GSR Spa v Platform Breakdown Jul07" xfId="1425" xr:uid="{00000000-0005-0000-0000-00007D040000}"/>
    <cellStyle name="_GSR Spa v Platform Breakdown Jul07 2" xfId="1426" xr:uid="{00000000-0005-0000-0000-00007E040000}"/>
    <cellStyle name="_Guiding Assumptions" xfId="1427" xr:uid="{00000000-0005-0000-0000-00007F040000}"/>
    <cellStyle name="_HARGROVE FY05 Expenses-FY05 Q4 MAY" xfId="1428" xr:uid="{00000000-0005-0000-0000-000080040000}"/>
    <cellStyle name="_HARGROVE FY05 Expenses-FY05 Q4 MAY_Acquisition Schedules" xfId="1429" xr:uid="{00000000-0005-0000-0000-000081040000}"/>
    <cellStyle name="_Heading" xfId="1430" xr:uid="{00000000-0005-0000-0000-000082040000}"/>
    <cellStyle name="_Heading_Financials_v2" xfId="1431" xr:uid="{00000000-0005-0000-0000-000083040000}"/>
    <cellStyle name="_Heading_Financials_v2_Book1 (3)" xfId="1432" xr:uid="{00000000-0005-0000-0000-000084040000}"/>
    <cellStyle name="_Highlight" xfId="1433" xr:uid="{00000000-0005-0000-0000-000085040000}"/>
    <cellStyle name="_i2 comparison_013007 to 010407" xfId="1434" xr:uid="{00000000-0005-0000-0000-000086040000}"/>
    <cellStyle name="_i2 comparison_013007 to 010407 2" xfId="1435" xr:uid="{00000000-0005-0000-0000-000087040000}"/>
    <cellStyle name="_Input Sheet" xfId="1436" xr:uid="{00000000-0005-0000-0000-000088040000}"/>
    <cellStyle name="_Input Sheet_Acquisition Schedules" xfId="1437" xr:uid="{00000000-0005-0000-0000-000089040000}"/>
    <cellStyle name="_Inv summary template for Linksys" xfId="1438" xr:uid="{00000000-0005-0000-0000-00008A040000}"/>
    <cellStyle name="_Inventory schedule for December Cisco Mtg" xfId="1439" xr:uid="{00000000-0005-0000-0000-00008B040000}"/>
    <cellStyle name="_Inventory schedule for December Cisco Mtg 2" xfId="1440" xr:uid="{00000000-0005-0000-0000-00008C040000}"/>
    <cellStyle name="_IP STB Report 03.26.07" xfId="1441" xr:uid="{00000000-0005-0000-0000-00008D040000}"/>
    <cellStyle name="_IP STB Report 03.26.07 2" xfId="1442" xr:uid="{00000000-0005-0000-0000-00008E040000}"/>
    <cellStyle name="_IP STB Report 12.21.07 values" xfId="1443" xr:uid="{00000000-0005-0000-0000-00008F040000}"/>
    <cellStyle name="_IP STB Report 12.21.07 values 2" xfId="1444" xr:uid="{00000000-0005-0000-0000-000090040000}"/>
    <cellStyle name="_IP STB Report 5.29.07" xfId="1445" xr:uid="{00000000-0005-0000-0000-000091040000}"/>
    <cellStyle name="_IP STB Report 5.29.07 2" xfId="1446" xr:uid="{00000000-0005-0000-0000-000092040000}"/>
    <cellStyle name="_IP STB Report 6.25.07" xfId="1447" xr:uid="{00000000-0005-0000-0000-000093040000}"/>
    <cellStyle name="_IP STB Report 6.25.07 2" xfId="1448" xr:uid="{00000000-0005-0000-0000-000094040000}"/>
    <cellStyle name="_IP STB Report Final Q2'08 values" xfId="1449" xr:uid="{00000000-0005-0000-0000-000095040000}"/>
    <cellStyle name="_IP STB Report Final Q2'08 values 2" xfId="1450" xr:uid="{00000000-0005-0000-0000-000096040000}"/>
    <cellStyle name="_IP STB REPORT FINAL Q3'07" xfId="1451" xr:uid="{00000000-0005-0000-0000-000097040000}"/>
    <cellStyle name="_IP STB REPORT FINAL Q3'07 2" xfId="1452" xr:uid="{00000000-0005-0000-0000-000098040000}"/>
    <cellStyle name="_IP STB Report Q1'08 9.24.07 values" xfId="1453" xr:uid="{00000000-0005-0000-0000-000099040000}"/>
    <cellStyle name="_IP STB Report Q1'08 9.24.07 values 2" xfId="1454" xr:uid="{00000000-0005-0000-0000-00009A040000}"/>
    <cellStyle name="_IP STB Report Q1'08 FINAL values1" xfId="1455" xr:uid="{00000000-0005-0000-0000-00009B040000}"/>
    <cellStyle name="_IP STB Report Q1'08 FINAL values1 2" xfId="1456" xr:uid="{00000000-0005-0000-0000-00009C040000}"/>
    <cellStyle name="_IP STB Report Q1'08 values 8.27.07" xfId="1457" xr:uid="{00000000-0005-0000-0000-00009D040000}"/>
    <cellStyle name="_IP STB Report Q1'08 values 8.27.07 2" xfId="1458" xr:uid="{00000000-0005-0000-0000-00009E040000}"/>
    <cellStyle name="_IP STB Report Q4 FINALvalues" xfId="1459" xr:uid="{00000000-0005-0000-0000-00009F040000}"/>
    <cellStyle name="_IP STB Report Q4 FINALvalues 2" xfId="1460" xr:uid="{00000000-0005-0000-0000-0000A0040000}"/>
    <cellStyle name="_IR schedule - TMS revenue segments" xfId="1461" xr:uid="{00000000-0005-0000-0000-0000A1040000}"/>
    <cellStyle name="_Jan-05 TAS release_US" xfId="1462" xr:uid="{00000000-0005-0000-0000-0000A2040000}"/>
    <cellStyle name="_Jan-05 TAS release_US_Acquisition Schedules" xfId="1463" xr:uid="{00000000-0005-0000-0000-0000A3040000}"/>
    <cellStyle name="_Jan05AS rev trans Log" xfId="1464" xr:uid="{00000000-0005-0000-0000-0000A4040000}"/>
    <cellStyle name="_Jan05AS rev trans Log_Acquisition Schedules" xfId="1465" xr:uid="{00000000-0005-0000-0000-0000A5040000}"/>
    <cellStyle name="_Japan" xfId="1466" xr:uid="{00000000-0005-0000-0000-0000A6040000}"/>
    <cellStyle name="_Japan 10" xfId="1467" xr:uid="{00000000-0005-0000-0000-0000A7040000}"/>
    <cellStyle name="_Japan 11" xfId="1468" xr:uid="{00000000-0005-0000-0000-0000A8040000}"/>
    <cellStyle name="_Japan 12" xfId="1469" xr:uid="{00000000-0005-0000-0000-0000A9040000}"/>
    <cellStyle name="_Japan 13" xfId="1470" xr:uid="{00000000-0005-0000-0000-0000AA040000}"/>
    <cellStyle name="_Japan 14" xfId="1471" xr:uid="{00000000-0005-0000-0000-0000AB040000}"/>
    <cellStyle name="_Japan 15" xfId="1472" xr:uid="{00000000-0005-0000-0000-0000AC040000}"/>
    <cellStyle name="_Japan 16" xfId="1473" xr:uid="{00000000-0005-0000-0000-0000AD040000}"/>
    <cellStyle name="_Japan 17" xfId="1474" xr:uid="{00000000-0005-0000-0000-0000AE040000}"/>
    <cellStyle name="_Japan 18" xfId="1475" xr:uid="{00000000-0005-0000-0000-0000AF040000}"/>
    <cellStyle name="_Japan 19" xfId="1476" xr:uid="{00000000-0005-0000-0000-0000B0040000}"/>
    <cellStyle name="_Japan 2" xfId="1477" xr:uid="{00000000-0005-0000-0000-0000B1040000}"/>
    <cellStyle name="_Japan 20" xfId="1478" xr:uid="{00000000-0005-0000-0000-0000B2040000}"/>
    <cellStyle name="_Japan 21" xfId="1479" xr:uid="{00000000-0005-0000-0000-0000B3040000}"/>
    <cellStyle name="_Japan 22" xfId="1480" xr:uid="{00000000-0005-0000-0000-0000B4040000}"/>
    <cellStyle name="_Japan 23" xfId="1481" xr:uid="{00000000-0005-0000-0000-0000B5040000}"/>
    <cellStyle name="_Japan 24" xfId="1482" xr:uid="{00000000-0005-0000-0000-0000B6040000}"/>
    <cellStyle name="_Japan 25" xfId="1483" xr:uid="{00000000-0005-0000-0000-0000B7040000}"/>
    <cellStyle name="_Japan 26" xfId="1484" xr:uid="{00000000-0005-0000-0000-0000B8040000}"/>
    <cellStyle name="_Japan 27" xfId="1485" xr:uid="{00000000-0005-0000-0000-0000B9040000}"/>
    <cellStyle name="_Japan 28" xfId="1486" xr:uid="{00000000-0005-0000-0000-0000BA040000}"/>
    <cellStyle name="_Japan 29" xfId="1487" xr:uid="{00000000-0005-0000-0000-0000BB040000}"/>
    <cellStyle name="_Japan 3" xfId="1488" xr:uid="{00000000-0005-0000-0000-0000BC040000}"/>
    <cellStyle name="_Japan 30" xfId="1489" xr:uid="{00000000-0005-0000-0000-0000BD040000}"/>
    <cellStyle name="_Japan 4" xfId="1490" xr:uid="{00000000-0005-0000-0000-0000BE040000}"/>
    <cellStyle name="_Japan 5" xfId="1491" xr:uid="{00000000-0005-0000-0000-0000BF040000}"/>
    <cellStyle name="_Japan 6" xfId="1492" xr:uid="{00000000-0005-0000-0000-0000C0040000}"/>
    <cellStyle name="_Japan 7" xfId="1493" xr:uid="{00000000-0005-0000-0000-0000C1040000}"/>
    <cellStyle name="_Japan 8" xfId="1494" xr:uid="{00000000-0005-0000-0000-0000C2040000}"/>
    <cellStyle name="_Japan 9" xfId="1495" xr:uid="{00000000-0005-0000-0000-0000C3040000}"/>
    <cellStyle name="_Japan AS Expense 16Jan2003" xfId="1496" xr:uid="{00000000-0005-0000-0000-0000C4040000}"/>
    <cellStyle name="_Japan AS Expense 16Jan2003_Acquisition Schedules" xfId="1497" xr:uid="{00000000-0005-0000-0000-0000C5040000}"/>
    <cellStyle name="_JAPAN Support Bookings - Dec03" xfId="1498" xr:uid="{00000000-0005-0000-0000-0000C6040000}"/>
    <cellStyle name="_JAPAN Support Bookings - Dec03_Acquisition Schedules" xfId="1499" xr:uid="{00000000-0005-0000-0000-0000C7040000}"/>
    <cellStyle name="_JAPAN Support Bookings - Feb03_Aki" xfId="1500" xr:uid="{00000000-0005-0000-0000-0000C8040000}"/>
    <cellStyle name="_JAPAN Support Bookings - Feb03_Aki_Acquisition Schedules" xfId="1501" xr:uid="{00000000-0005-0000-0000-0000C9040000}"/>
    <cellStyle name="_JAPAN Support Bookings - Jun03" xfId="1502" xr:uid="{00000000-0005-0000-0000-0000CA040000}"/>
    <cellStyle name="_JAPAN Support Bookings - Jun03_Acquisition Schedules" xfId="1503" xr:uid="{00000000-0005-0000-0000-0000CB040000}"/>
    <cellStyle name="_JAPAN Support Bookings - Nov032" xfId="1504" xr:uid="{00000000-0005-0000-0000-0000CC040000}"/>
    <cellStyle name="_JAPAN Support Bookings - Nov032_Acquisition Schedules" xfId="1505" xr:uid="{00000000-0005-0000-0000-0000CD040000}"/>
    <cellStyle name="_JAPAN Support Bookings - Oct03_Aki2" xfId="1506" xr:uid="{00000000-0005-0000-0000-0000CE040000}"/>
    <cellStyle name="_JAPAN Support Bookings - Oct03_Aki2_Acquisition Schedules" xfId="1507" xr:uid="{00000000-0005-0000-0000-0000CF040000}"/>
    <cellStyle name="_JAPAN Support Bookings -June02" xfId="1508" xr:uid="{00000000-0005-0000-0000-0000D0040000}"/>
    <cellStyle name="_JAPAN Support Bookings -June02_Acquisition Schedules" xfId="1509" xr:uid="{00000000-0005-0000-0000-0000D1040000}"/>
    <cellStyle name="_Japan_Acquisition Schedules" xfId="1510" xr:uid="{00000000-0005-0000-0000-0000D2040000}"/>
    <cellStyle name="_Japan_Top_Deals_by_Theater_Profile_Sep_wk3" xfId="1511" xr:uid="{00000000-0005-0000-0000-0000D3040000}"/>
    <cellStyle name="_Japan_Top_Deals_by_Theater_Profile_Sep_wk3_Acquisition Schedules" xfId="1512" xr:uid="{00000000-0005-0000-0000-0000D4040000}"/>
    <cellStyle name="_Japan_Top_Deals_Q2_Wk4 (2)" xfId="1513" xr:uid="{00000000-0005-0000-0000-0000D5040000}"/>
    <cellStyle name="_Japan_Top_Deals_Q2_Wk4 (2)_Acquisition Schedules" xfId="1514" xr:uid="{00000000-0005-0000-0000-0000D6040000}"/>
    <cellStyle name="_Japan_Top_Deals_Q2_Wk7" xfId="1515" xr:uid="{00000000-0005-0000-0000-0000D7040000}"/>
    <cellStyle name="_Japan_Top_Deals_Q2_Wk7_Acquisition Schedules" xfId="1516" xr:uid="{00000000-0005-0000-0000-0000D8040000}"/>
    <cellStyle name="_JuL FY07 Reconciliation" xfId="1517" xr:uid="{00000000-0005-0000-0000-0000D9040000}"/>
    <cellStyle name="_JuL FY07 Reconciliation 2" xfId="1518" xr:uid="{00000000-0005-0000-0000-0000DA040000}"/>
    <cellStyle name="_July'08 OH E&amp;O Summary M3 FINAL" xfId="1519" xr:uid="{00000000-0005-0000-0000-0000DB040000}"/>
    <cellStyle name="_JulyFY07 7600 MRP upload" xfId="1520" xr:uid="{00000000-0005-0000-0000-0000DC040000}"/>
    <cellStyle name="_JulyFY07 7600 MRP upload 2" xfId="1521" xr:uid="{00000000-0005-0000-0000-0000DD040000}"/>
    <cellStyle name="_Jun'08 OH E&amp;O Summary M1 FINAL" xfId="1522" xr:uid="{00000000-0005-0000-0000-0000DE040000}"/>
    <cellStyle name="_June Prelims" xfId="1523" xr:uid="{00000000-0005-0000-0000-0000DF040000}"/>
    <cellStyle name="_June Prelims_Acquisition Schedules" xfId="1524" xr:uid="{00000000-0005-0000-0000-0000E0040000}"/>
    <cellStyle name="_Lean Close Schedule" xfId="1525" xr:uid="{00000000-0005-0000-0000-0000E1040000}"/>
    <cellStyle name="_Linksys Theater Dashboard_MayFY06" xfId="1526" xr:uid="{00000000-0005-0000-0000-0000E2040000}"/>
    <cellStyle name="_List of Schedules - Iron Port_v1" xfId="1527" xr:uid="{00000000-0005-0000-0000-0000E3040000}"/>
    <cellStyle name="_List of Schedules - Iron Port_v1_Acquisition Schedules" xfId="1528" xr:uid="{00000000-0005-0000-0000-0000E4040000}"/>
    <cellStyle name="_l-Section 9 - Discounts" xfId="1529" xr:uid="{00000000-0005-0000-0000-0000E5040000}"/>
    <cellStyle name="_LTB's" xfId="1530" xr:uid="{00000000-0005-0000-0000-0000E6040000}"/>
    <cellStyle name="_Mar FY01 Dashboard - Asia2" xfId="1531" xr:uid="{00000000-0005-0000-0000-0000E7040000}"/>
    <cellStyle name="_Mar FY01 Dashboard - Asia2_Acquisition Schedules" xfId="1532" xr:uid="{00000000-0005-0000-0000-0000E8040000}"/>
    <cellStyle name="_Mar FY01 Dashboard - Asia2_ANZ FY04 Goaling" xfId="1533" xr:uid="{00000000-0005-0000-0000-0000E9040000}"/>
    <cellStyle name="_Mar FY01 Dashboard - Asia2_ANZ FY04 Goaling_Acquisition Schedules" xfId="1534" xr:uid="{00000000-0005-0000-0000-0000EA040000}"/>
    <cellStyle name="_Mar FY01 Dashboard - Asia2_APAC AS Aug'05 WD3 Flash" xfId="1535" xr:uid="{00000000-0005-0000-0000-0000EB040000}"/>
    <cellStyle name="_Mar FY01 Dashboard - Asia2_APAC AS Aug'05 WD3 Flash_Acquisition Schedules" xfId="1536" xr:uid="{00000000-0005-0000-0000-0000EC040000}"/>
    <cellStyle name="_Mar FY01 Dashboard - Asia2_APAC Weekly Commit - FY04Q2W01" xfId="1537" xr:uid="{00000000-0005-0000-0000-0000ED040000}"/>
    <cellStyle name="_Mar FY01 Dashboard - Asia2_APAC Weekly Commit - FY04Q2W01_Acquisition Schedules" xfId="1538" xr:uid="{00000000-0005-0000-0000-0000EE040000}"/>
    <cellStyle name="_Mar FY01 Dashboard - Asia2_AS WD1 Flash Charts - Apr'05" xfId="1539" xr:uid="{00000000-0005-0000-0000-0000EF040000}"/>
    <cellStyle name="_Mar FY01 Dashboard - Asia2_AS WD1 Flash Charts - Apr'05_Acquisition Schedules" xfId="1540" xr:uid="{00000000-0005-0000-0000-0000F0040000}"/>
    <cellStyle name="_Mar FY01 Dashboard - Asia2_AS WD1 Flash Charts - May'05" xfId="1541" xr:uid="{00000000-0005-0000-0000-0000F1040000}"/>
    <cellStyle name="_Mar FY01 Dashboard - Asia2_AS WD1 Flash Charts - May'05_Acquisition Schedules" xfId="1542" xr:uid="{00000000-0005-0000-0000-0000F2040000}"/>
    <cellStyle name="_Mar FY01 Dashboard - Asia2_AS WD3 Flash Charts - Apr'05" xfId="1543" xr:uid="{00000000-0005-0000-0000-0000F3040000}"/>
    <cellStyle name="_Mar FY01 Dashboard - Asia2_AS WD3 Flash Charts - Apr'05_Acquisition Schedules" xfId="1544" xr:uid="{00000000-0005-0000-0000-0000F4040000}"/>
    <cellStyle name="_Mar FY01 Dashboard - Asia2_AS WD3 Flash Charts - Mar'05v1" xfId="1545" xr:uid="{00000000-0005-0000-0000-0000F5040000}"/>
    <cellStyle name="_Mar FY01 Dashboard - Asia2_AS WD3 Flash Charts - Mar'05v1_Acquisition Schedules" xfId="1546" xr:uid="{00000000-0005-0000-0000-0000F6040000}"/>
    <cellStyle name="_Mar FY01 Dashboard - Asia2_CA WD1 Flash Charts - Sep'05" xfId="1547" xr:uid="{00000000-0005-0000-0000-0000F7040000}"/>
    <cellStyle name="_Mar FY01 Dashboard - Asia2_CA WD1 Flash Charts - Sep'05_Acquisition Schedules" xfId="1548" xr:uid="{00000000-0005-0000-0000-0000F8040000}"/>
    <cellStyle name="_Mar FY01 Dashboard - Asia2_Forecast Accuracy &amp; Linearity" xfId="1549" xr:uid="{00000000-0005-0000-0000-0000F9040000}"/>
    <cellStyle name="_Mar FY01 Dashboard - Asia2_Forecast Accuracy &amp; Linearity_Acquisition Schedules" xfId="1550" xr:uid="{00000000-0005-0000-0000-0000FA040000}"/>
    <cellStyle name="_Mar FY01 Dashboard - Asia2_FY04 Korea Goaling" xfId="1551" xr:uid="{00000000-0005-0000-0000-0000FB040000}"/>
    <cellStyle name="_Mar FY01 Dashboard - Asia2_FY04 Korea Goaling_Acquisition Schedules" xfId="1552" xr:uid="{00000000-0005-0000-0000-0000FC040000}"/>
    <cellStyle name="_Mar FY01 Dashboard - Asia2_WD1APAC Summary-26-04-05 FY05 ------1" xfId="1553" xr:uid="{00000000-0005-0000-0000-0000FD040000}"/>
    <cellStyle name="_Mar FY01 Dashboard - Asia2_WD1APAC Summary-26-04-05 FY05 ------1_Acquisition Schedules" xfId="1554" xr:uid="{00000000-0005-0000-0000-0000FE040000}"/>
    <cellStyle name="_Mar FY07 Reconciliation" xfId="1555" xr:uid="{00000000-0005-0000-0000-0000FF040000}"/>
    <cellStyle name="_Mar FY07 Reconciliation 2" xfId="1556" xr:uid="{00000000-0005-0000-0000-000000050000}"/>
    <cellStyle name="_MAR_05AS rev trans Log" xfId="1557" xr:uid="{00000000-0005-0000-0000-000001050000}"/>
    <cellStyle name="_Mar-05 PF Hierarchy" xfId="1558" xr:uid="{00000000-0005-0000-0000-000002050000}"/>
    <cellStyle name="_Mar-05 PF Hierarchy 2" xfId="1559" xr:uid="{00000000-0005-0000-0000-000003050000}"/>
    <cellStyle name="_Mar-05 PF Hierarchy 3" xfId="1560" xr:uid="{00000000-0005-0000-0000-000004050000}"/>
    <cellStyle name="_Mar-05 PF Hierarchy 4" xfId="1561" xr:uid="{00000000-0005-0000-0000-000005050000}"/>
    <cellStyle name="_Mar-05 PF Hierarchy 5" xfId="1562" xr:uid="{00000000-0005-0000-0000-000006050000}"/>
    <cellStyle name="_Mar-05 PF Hierarchy 6" xfId="1563" xr:uid="{00000000-0005-0000-0000-000007050000}"/>
    <cellStyle name="_Mar-05 PF Hierarchy 7" xfId="1564" xr:uid="{00000000-0005-0000-0000-000008050000}"/>
    <cellStyle name="_Margin Forecast Detail FY06 with Net Shipped" xfId="1565" xr:uid="{00000000-0005-0000-0000-000009050000}"/>
    <cellStyle name="_Margin Forecast Detail FY06 with Net Shipped 2" xfId="1566" xr:uid="{00000000-0005-0000-0000-00000A050000}"/>
    <cellStyle name="_Market_Segment_Expense_FY03Q31" xfId="1567" xr:uid="{00000000-0005-0000-0000-00000B050000}"/>
    <cellStyle name="_Market_Segment_Expense_FY03Q31_Acquisition Schedules" xfId="1568" xr:uid="{00000000-0005-0000-0000-00000C050000}"/>
    <cellStyle name="_MarketSegmentPL_FY03Q4" xfId="1569" xr:uid="{00000000-0005-0000-0000-00000D050000}"/>
    <cellStyle name="_MarketSegmentPL_FY03Q4_Acquisition Schedules" xfId="1570" xr:uid="{00000000-0005-0000-0000-00000E050000}"/>
    <cellStyle name="_Master Abbrev Modelv12" xfId="1571" xr:uid="{00000000-0005-0000-0000-00000F050000}"/>
    <cellStyle name="_MAY_05AS rev trans Log" xfId="1572" xr:uid="{00000000-0005-0000-0000-000010050000}"/>
    <cellStyle name="_May-05 PF Hierarchy" xfId="1573" xr:uid="{00000000-0005-0000-0000-000011050000}"/>
    <cellStyle name="_May-05 PF Hierarchy 2" xfId="1574" xr:uid="{00000000-0005-0000-0000-000012050000}"/>
    <cellStyle name="_May-05 PF Hierarchy 3" xfId="1575" xr:uid="{00000000-0005-0000-0000-000013050000}"/>
    <cellStyle name="_May-05 PF Hierarchy 4" xfId="1576" xr:uid="{00000000-0005-0000-0000-000014050000}"/>
    <cellStyle name="_May-05 PF Hierarchy 5" xfId="1577" xr:uid="{00000000-0005-0000-0000-000015050000}"/>
    <cellStyle name="_May-05 PF Hierarchy 6" xfId="1578" xr:uid="{00000000-0005-0000-0000-000016050000}"/>
    <cellStyle name="_May-05 PF Hierarchy 7" xfId="1579" xr:uid="{00000000-0005-0000-0000-000017050000}"/>
    <cellStyle name="_May'08 OH E&amp;O Summary M1 FINAL" xfId="1580" xr:uid="{00000000-0005-0000-0000-000018050000}"/>
    <cellStyle name="_MayFY07 MCP Forecast FINAL" xfId="1581" xr:uid="{00000000-0005-0000-0000-000019050000}"/>
    <cellStyle name="_MayFY07 MCP Forecast FINAL 2" xfId="1582" xr:uid="{00000000-0005-0000-0000-00001A050000}"/>
    <cellStyle name="_Mfg Schedules as of 1.26.07 Values" xfId="1583" xr:uid="{00000000-0005-0000-0000-00001B050000}"/>
    <cellStyle name="_Mfg Schedules as of 1.26.07 Values 2" xfId="1584" xr:uid="{00000000-0005-0000-0000-00001C050000}"/>
    <cellStyle name="_Mfg Schedules as of 3.24.07_values1" xfId="1585" xr:uid="{00000000-0005-0000-0000-00001D050000}"/>
    <cellStyle name="_Mfg Schedules as of 3.24.07_values1 2" xfId="1586" xr:uid="{00000000-0005-0000-0000-00001E050000}"/>
    <cellStyle name="_Mfg Schedules as of 4.27.07 values" xfId="1587" xr:uid="{00000000-0005-0000-0000-00001F050000}"/>
    <cellStyle name="_Mfg Schedules as of 4.27.07 values 2" xfId="1588" xr:uid="{00000000-0005-0000-0000-000020050000}"/>
    <cellStyle name="_Mfg Schedules as of 5.26.07 values" xfId="1589" xr:uid="{00000000-0005-0000-0000-000021050000}"/>
    <cellStyle name="_Mfg Schedules as of 5.26.07 values 2" xfId="1590" xr:uid="{00000000-0005-0000-0000-000022050000}"/>
    <cellStyle name="_Model 032604 Dan Final" xfId="1591" xr:uid="{00000000-0005-0000-0000-000023050000}"/>
    <cellStyle name="_Modem Sales 01 02 07 (2)" xfId="1592" xr:uid="{00000000-0005-0000-0000-000024050000}"/>
    <cellStyle name="_Modem Sales 01 02 07 (2) 2" xfId="1593" xr:uid="{00000000-0005-0000-0000-000025050000}"/>
    <cellStyle name="_Modem Sales Final Q1'08" xfId="1594" xr:uid="{00000000-0005-0000-0000-000026050000}"/>
    <cellStyle name="_Modem Sales Final Q1'08 2" xfId="1595" xr:uid="{00000000-0005-0000-0000-000027050000}"/>
    <cellStyle name="_Multiple" xfId="1596" xr:uid="{00000000-0005-0000-0000-000028050000}"/>
    <cellStyle name="_Multiple_AVP" xfId="1597" xr:uid="{00000000-0005-0000-0000-000029050000}"/>
    <cellStyle name="_Multiple_Book1" xfId="1598" xr:uid="{00000000-0005-0000-0000-00002A050000}"/>
    <cellStyle name="_Multiple_contribution_analysis" xfId="1599" xr:uid="{00000000-0005-0000-0000-00002B050000}"/>
    <cellStyle name="_Multiple_Financials_v2" xfId="1600" xr:uid="{00000000-0005-0000-0000-00002C050000}"/>
    <cellStyle name="_MultipleSpace" xfId="1601" xr:uid="{00000000-0005-0000-0000-00002D050000}"/>
    <cellStyle name="_MultipleSpace_AVP" xfId="1602" xr:uid="{00000000-0005-0000-0000-00002E050000}"/>
    <cellStyle name="_MultipleSpace_Book1" xfId="1603" xr:uid="{00000000-0005-0000-0000-00002F050000}"/>
    <cellStyle name="_MultipleSpace_contribution_analysis" xfId="1604" xr:uid="{00000000-0005-0000-0000-000030050000}"/>
    <cellStyle name="_MultipleSpace_DCF_format" xfId="1605" xr:uid="{00000000-0005-0000-0000-000031050000}"/>
    <cellStyle name="_MultipleSpace_Financials_v2" xfId="1606" xr:uid="{00000000-0005-0000-0000-000032050000}"/>
    <cellStyle name="_Net Suite Bookings Q106 to 5_31_07 for Cisco Goaling v2" xfId="1607" xr:uid="{00000000-0005-0000-0000-000033050000}"/>
    <cellStyle name="_NEW AABU FORECAST 110906" xfId="1608" xr:uid="{00000000-0005-0000-0000-000034050000}"/>
    <cellStyle name="_NEW AABU FORECAST 110906 2" xfId="1609" xr:uid="{00000000-0005-0000-0000-000035050000}"/>
    <cellStyle name="_NMS GM% Dec Vs Mar Qtd FY07 Act" xfId="1610" xr:uid="{00000000-0005-0000-0000-000036050000}"/>
    <cellStyle name="_Nov FY07" xfId="1611" xr:uid="{00000000-0005-0000-0000-000037050000}"/>
    <cellStyle name="_Nov FY07 2" xfId="1612" xr:uid="{00000000-0005-0000-0000-000038050000}"/>
    <cellStyle name="_Nov FY08 Reconciliation" xfId="1613" xr:uid="{00000000-0005-0000-0000-000039050000}"/>
    <cellStyle name="_Nov FY08 Reconciliation 2" xfId="1614" xr:uid="{00000000-0005-0000-0000-00003A050000}"/>
    <cellStyle name="_Nov-05 OH Reserve" xfId="1615" xr:uid="{00000000-0005-0000-0000-00003B050000}"/>
    <cellStyle name="_Nov-05 OH Reserve 2" xfId="1616" xr:uid="{00000000-0005-0000-0000-00003C050000}"/>
    <cellStyle name="_Nov-05 OH Reserve 3" xfId="1617" xr:uid="{00000000-0005-0000-0000-00003D050000}"/>
    <cellStyle name="_Nov-05 OH Reserve 4" xfId="1618" xr:uid="{00000000-0005-0000-0000-00003E050000}"/>
    <cellStyle name="_Nov-05 OH Reserve 5" xfId="1619" xr:uid="{00000000-0005-0000-0000-00003F050000}"/>
    <cellStyle name="_Nov-05 OH Reserve 6" xfId="1620" xr:uid="{00000000-0005-0000-0000-000040050000}"/>
    <cellStyle name="_Nov-05 OH Reserve 7" xfId="1621" xr:uid="{00000000-0005-0000-0000-000041050000}"/>
    <cellStyle name="_Nov-06 PF Hierarchy" xfId="1622" xr:uid="{00000000-0005-0000-0000-000042050000}"/>
    <cellStyle name="_Nov-06 PF Hierarchy 2" xfId="1623" xr:uid="{00000000-0005-0000-0000-000043050000}"/>
    <cellStyle name="_Nov-06 PF Hierarchy 3" xfId="1624" xr:uid="{00000000-0005-0000-0000-000044050000}"/>
    <cellStyle name="_Nov-06 PF Hierarchy 4" xfId="1625" xr:uid="{00000000-0005-0000-0000-000045050000}"/>
    <cellStyle name="_Nov-06 PF Hierarchy 5" xfId="1626" xr:uid="{00000000-0005-0000-0000-000046050000}"/>
    <cellStyle name="_Nov-06 PF Hierarchy 6" xfId="1627" xr:uid="{00000000-0005-0000-0000-000047050000}"/>
    <cellStyle name="_Nov-06 PF Hierarchy 7" xfId="1628" xr:uid="{00000000-0005-0000-0000-000048050000}"/>
    <cellStyle name="_Nov'08 Close Controller Review" xfId="1629" xr:uid="{00000000-0005-0000-0000-000049050000}"/>
    <cellStyle name="_Nov'08 OH E&amp;O Summary M1 FINAL" xfId="1630" xr:uid="{00000000-0005-0000-0000-00004A050000}"/>
    <cellStyle name="_November Other Reserves" xfId="1631" xr:uid="{00000000-0005-0000-0000-00004B050000}"/>
    <cellStyle name="_Oct FY07" xfId="1632" xr:uid="{00000000-0005-0000-0000-00004C050000}"/>
    <cellStyle name="_Oct FY07 2" xfId="1633" xr:uid="{00000000-0005-0000-0000-00004D050000}"/>
    <cellStyle name="_Opex Consolidation1" xfId="1634" xr:uid="{00000000-0005-0000-0000-00004E050000}"/>
    <cellStyle name="_Ops Review - FY04" xfId="1635" xr:uid="{00000000-0005-0000-0000-00004F050000}"/>
    <cellStyle name="_OPS REVIEW WORKBOOK" xfId="1636" xr:uid="{00000000-0005-0000-0000-000050050000}"/>
    <cellStyle name="_OPS REVIEW WORKBOOK_Acquisition Schedules" xfId="1637" xr:uid="{00000000-0005-0000-0000-000051050000}"/>
    <cellStyle name="_Other Reserves and Buydown" xfId="1638" xr:uid="{00000000-0005-0000-0000-000052050000}"/>
    <cellStyle name="_Overhead" xfId="1639" xr:uid="{00000000-0005-0000-0000-000053050000}"/>
    <cellStyle name="_P10 May FY02 ASIA PAC BOOK FCST - FINAL" xfId="1640" xr:uid="{00000000-0005-0000-0000-000054050000}"/>
    <cellStyle name="_P12 Jul FY03 ASIA PAC BOOK FCST - Final" xfId="1641" xr:uid="{00000000-0005-0000-0000-000055050000}"/>
    <cellStyle name="_P12 Jul'04 AS APAC Mgmt Report" xfId="1642" xr:uid="{00000000-0005-0000-0000-000056050000}"/>
    <cellStyle name="_P12 Jul'04 AS APAC Mgmt Report_Acquisition Schedules" xfId="1643" xr:uid="{00000000-0005-0000-0000-000057050000}"/>
    <cellStyle name="_Percent" xfId="1644" xr:uid="{00000000-0005-0000-0000-000058050000}"/>
    <cellStyle name="_Percent_AVP" xfId="1645" xr:uid="{00000000-0005-0000-0000-000059050000}"/>
    <cellStyle name="_Percent_Book1" xfId="1646" xr:uid="{00000000-0005-0000-0000-00005A050000}"/>
    <cellStyle name="_Percent_contribution_analysis" xfId="1647" xr:uid="{00000000-0005-0000-0000-00005B050000}"/>
    <cellStyle name="_PercentSpace" xfId="1648" xr:uid="{00000000-0005-0000-0000-00005C050000}"/>
    <cellStyle name="_PercentSpace_AVP" xfId="1649" xr:uid="{00000000-0005-0000-0000-00005D050000}"/>
    <cellStyle name="_PercentSpace_Book1" xfId="1650" xr:uid="{00000000-0005-0000-0000-00005E050000}"/>
    <cellStyle name="_PercentSpace_contribution_analysis" xfId="1651" xr:uid="{00000000-0005-0000-0000-00005F050000}"/>
    <cellStyle name="_PL by theatre3" xfId="1652" xr:uid="{00000000-0005-0000-0000-000060050000}"/>
    <cellStyle name="_PL by theatre3 2" xfId="1653" xr:uid="{00000000-0005-0000-0000-000061050000}"/>
    <cellStyle name="_PL by theatre3 3" xfId="1654" xr:uid="{00000000-0005-0000-0000-000062050000}"/>
    <cellStyle name="_PL by theatre3 4" xfId="1655" xr:uid="{00000000-0005-0000-0000-000063050000}"/>
    <cellStyle name="_PL by theatre3 5" xfId="1656" xr:uid="{00000000-0005-0000-0000-000064050000}"/>
    <cellStyle name="_PL by theatre3 6" xfId="1657" xr:uid="{00000000-0005-0000-0000-000065050000}"/>
    <cellStyle name="_PL by theatre3 7" xfId="1658" xr:uid="{00000000-0005-0000-0000-000066050000}"/>
    <cellStyle name="_PL by theatre3 8" xfId="1659" xr:uid="{00000000-0005-0000-0000-000067050000}"/>
    <cellStyle name="_PL by theatre3_Acquisition Schedules" xfId="1660" xr:uid="{00000000-0005-0000-0000-000068050000}"/>
    <cellStyle name="_PRC-FY02 Regoal details" xfId="1661" xr:uid="{00000000-0005-0000-0000-000069050000}"/>
    <cellStyle name="_prelim bridges" xfId="1662" xr:uid="{00000000-0005-0000-0000-00006A050000}"/>
    <cellStyle name="_Q1'06 P&amp;L - August Update V2" xfId="1663" xr:uid="{00000000-0005-0000-0000-00006B050000}"/>
    <cellStyle name="_Q1'06 P&amp;L - August Update V2_Acquisition Schedules" xfId="1664" xr:uid="{00000000-0005-0000-0000-00006C050000}"/>
    <cellStyle name="_Q1'06 P&amp;L - August Update V2_Japan_Top_Deals_by_Theater_Profile_Sep_wk3" xfId="1665" xr:uid="{00000000-0005-0000-0000-00006D050000}"/>
    <cellStyle name="_Q1'06 P&amp;L - August Update V2_Japan_Top_Deals_by_Theater_Profile_Sep_wk3_Acquisition Schedules" xfId="1666" xr:uid="{00000000-0005-0000-0000-00006E050000}"/>
    <cellStyle name="_Q1'06 P&amp;L - August Update V2_Japan_Top_Deals_Q2_Wk4 (2)" xfId="1667" xr:uid="{00000000-0005-0000-0000-00006F050000}"/>
    <cellStyle name="_Q1'06 P&amp;L - August Update V2_Japan_Top_Deals_Q2_Wk4 (2)_Acquisition Schedules" xfId="1668" xr:uid="{00000000-0005-0000-0000-000070050000}"/>
    <cellStyle name="_Q1'06 P&amp;L - August Update V2_Japan_Top_Deals_Q2_Wk7" xfId="1669" xr:uid="{00000000-0005-0000-0000-000071050000}"/>
    <cellStyle name="_Q1'06 P&amp;L - August Update V2_Japan_Top_Deals_Q2_Wk7_Acquisition Schedules" xfId="1670" xr:uid="{00000000-0005-0000-0000-000072050000}"/>
    <cellStyle name="_Q1'06 Rev  COGS Forecast-Oct06 Final" xfId="1671" xr:uid="{00000000-0005-0000-0000-000073050000}"/>
    <cellStyle name="_Q107 Revenue Highlights" xfId="1672" xr:uid="{00000000-0005-0000-0000-000074050000}"/>
    <cellStyle name="_Q108 SBM COST WORK FILE IS UPLOAD" xfId="1673" xr:uid="{00000000-0005-0000-0000-000075050000}"/>
    <cellStyle name="_Q108WK-5" xfId="1674" xr:uid="{00000000-0005-0000-0000-000076050000}"/>
    <cellStyle name="_Q2 PL and Rev Forecast -- JANUARY 2006 WWSP-Q2 (3)" xfId="1675" xr:uid="{00000000-0005-0000-0000-000077050000}"/>
    <cellStyle name="_Q2 PL and Rev Forecast -- JANUARY 2006 WWSP-Q2 (3)_Acquisition Schedules" xfId="1676" xr:uid="{00000000-0005-0000-0000-000078050000}"/>
    <cellStyle name="_Q2_Bkgs_Bridge_Nov021" xfId="1677" xr:uid="{00000000-0005-0000-0000-000079050000}"/>
    <cellStyle name="_Q2_Bkgs_Bridge_Nov021_Acquisition Schedules" xfId="1678" xr:uid="{00000000-0005-0000-0000-00007A050000}"/>
    <cellStyle name="_Q2_Bkgs_Bridge_Nov021_ANZ FY04 Goaling" xfId="1679" xr:uid="{00000000-0005-0000-0000-00007B050000}"/>
    <cellStyle name="_Q2_Bkgs_Bridge_Nov021_ANZ FY04 Goaling_Acquisition Schedules" xfId="1680" xr:uid="{00000000-0005-0000-0000-00007C050000}"/>
    <cellStyle name="_Q2_Bkgs_Bridge_Nov021_APAC AS Aug'05 WD3 Flash" xfId="1681" xr:uid="{00000000-0005-0000-0000-00007D050000}"/>
    <cellStyle name="_Q2_Bkgs_Bridge_Nov021_APAC AS Aug'05 WD3 Flash_Acquisition Schedules" xfId="1682" xr:uid="{00000000-0005-0000-0000-00007E050000}"/>
    <cellStyle name="_Q2_Bkgs_Bridge_Nov021_APAC Support Bookings - May03" xfId="1683" xr:uid="{00000000-0005-0000-0000-00007F050000}"/>
    <cellStyle name="_Q2_Bkgs_Bridge_Nov021_APAC Support Bookings - May03_Acquisition Schedules" xfId="1684" xr:uid="{00000000-0005-0000-0000-000080050000}"/>
    <cellStyle name="_Q2_Bkgs_Bridge_Nov021_APAC Weekly Commit - FY04Q2W01" xfId="1685" xr:uid="{00000000-0005-0000-0000-000081050000}"/>
    <cellStyle name="_Q2_Bkgs_Bridge_Nov021_APAC Weekly Commit - FY04Q2W01_Acquisition Schedules" xfId="1686" xr:uid="{00000000-0005-0000-0000-000082050000}"/>
    <cellStyle name="_Q2_Bkgs_Bridge_Nov021_AS WD1 Flash Charts - Apr'05" xfId="1687" xr:uid="{00000000-0005-0000-0000-000083050000}"/>
    <cellStyle name="_Q2_Bkgs_Bridge_Nov021_AS WD1 Flash Charts - Apr'05_Acquisition Schedules" xfId="1688" xr:uid="{00000000-0005-0000-0000-000084050000}"/>
    <cellStyle name="_Q2_Bkgs_Bridge_Nov021_AS WD1 Flash Charts - May'05" xfId="1689" xr:uid="{00000000-0005-0000-0000-000085050000}"/>
    <cellStyle name="_Q2_Bkgs_Bridge_Nov021_AS WD1 Flash Charts - May'05_Acquisition Schedules" xfId="1690" xr:uid="{00000000-0005-0000-0000-000086050000}"/>
    <cellStyle name="_Q2_Bkgs_Bridge_Nov021_AS WD3 Flash Charts - Apr'05" xfId="1691" xr:uid="{00000000-0005-0000-0000-000087050000}"/>
    <cellStyle name="_Q2_Bkgs_Bridge_Nov021_AS WD3 Flash Charts - Apr'05_Acquisition Schedules" xfId="1692" xr:uid="{00000000-0005-0000-0000-000088050000}"/>
    <cellStyle name="_Q2_Bkgs_Bridge_Nov021_AS WD3 Flash Charts - Mar'05v1" xfId="1693" xr:uid="{00000000-0005-0000-0000-000089050000}"/>
    <cellStyle name="_Q2_Bkgs_Bridge_Nov021_AS WD3 Flash Charts - Mar'05v1_Acquisition Schedules" xfId="1694" xr:uid="{00000000-0005-0000-0000-00008A050000}"/>
    <cellStyle name="_Q2_Bkgs_Bridge_Nov021_CA WD1 Flash Charts - Sep'05" xfId="1695" xr:uid="{00000000-0005-0000-0000-00008B050000}"/>
    <cellStyle name="_Q2_Bkgs_Bridge_Nov021_CA WD1 Flash Charts - Sep'05_Acquisition Schedules" xfId="1696" xr:uid="{00000000-0005-0000-0000-00008C050000}"/>
    <cellStyle name="_Q2_Bkgs_Bridge_Nov021_CAWW Bookings Bridge Mar02" xfId="1697" xr:uid="{00000000-0005-0000-0000-00008D050000}"/>
    <cellStyle name="_Q2_Bkgs_Bridge_Nov021_CAWW Bookings Bridge Mar02_Acquisition Schedules" xfId="1698" xr:uid="{00000000-0005-0000-0000-00008E050000}"/>
    <cellStyle name="_Q2_Bkgs_Bridge_Nov021_Forecast Accuracy &amp; Linearity" xfId="1699" xr:uid="{00000000-0005-0000-0000-00008F050000}"/>
    <cellStyle name="_Q2_Bkgs_Bridge_Nov021_Forecast Accuracy &amp; Linearity_Acquisition Schedules" xfId="1700" xr:uid="{00000000-0005-0000-0000-000090050000}"/>
    <cellStyle name="_Q2_Bkgs_Bridge_Nov021_FY04 Korea Goaling" xfId="1701" xr:uid="{00000000-0005-0000-0000-000091050000}"/>
    <cellStyle name="_Q2_Bkgs_Bridge_Nov021_FY04 Korea Goaling_Acquisition Schedules" xfId="1702" xr:uid="{00000000-0005-0000-0000-000092050000}"/>
    <cellStyle name="_Q2_Bkgs_Bridge_Nov021_JAPAN Support Bookings -Aug02" xfId="1703" xr:uid="{00000000-0005-0000-0000-000093050000}"/>
    <cellStyle name="_Q2_Bkgs_Bridge_Nov021_JAPAN Support Bookings -Aug02_Acquisition Schedules" xfId="1704" xr:uid="{00000000-0005-0000-0000-000094050000}"/>
    <cellStyle name="_Q2_Bkgs_Bridge_Nov021_WD1APAC Summary-26-04-05 FY05 ------1" xfId="1705" xr:uid="{00000000-0005-0000-0000-000095050000}"/>
    <cellStyle name="_Q2_Bkgs_Bridge_Nov021_WD1APAC Summary-26-04-05 FY05 ------1_Acquisition Schedules" xfId="1706" xr:uid="{00000000-0005-0000-0000-000096050000}"/>
    <cellStyle name="_Q2'03 By Region By Offering FINAL fff_report_new Version2" xfId="1707" xr:uid="{00000000-0005-0000-0000-000097050000}"/>
    <cellStyle name="_Q2'03 By Region By Offering FINAL fff_report_new Version2_Acquisition Schedules" xfId="1708" xr:uid="{00000000-0005-0000-0000-000098050000}"/>
    <cellStyle name="_Q2'03_M1Upd_Bookings_rev_by_TheaterFinal" xfId="1709" xr:uid="{00000000-0005-0000-0000-000099050000}"/>
    <cellStyle name="_Q2'03_M1Upd_Bookings_rev_by_TheaterFinal_Acquisition Schedules" xfId="1710" xr:uid="{00000000-0005-0000-0000-00009A050000}"/>
    <cellStyle name="_Q204 booking vs plan-final" xfId="1711" xr:uid="{00000000-0005-0000-0000-00009B050000}"/>
    <cellStyle name="_Q204 booking vs plan-final_Acquisition Schedules" xfId="1712" xr:uid="{00000000-0005-0000-0000-00009C050000}"/>
    <cellStyle name="_Q2'05 buydown Allocation by PF" xfId="1713" xr:uid="{00000000-0005-0000-0000-00009D050000}"/>
    <cellStyle name="_Q207 Revenue Highlights_Adjusted" xfId="1714" xr:uid="{00000000-0005-0000-0000-00009E050000}"/>
    <cellStyle name="_Q208 Apples to Apples" xfId="1715" xr:uid="{00000000-0005-0000-0000-00009F050000}"/>
    <cellStyle name="_Q208 SBM COST WORK FILE IS UPLOAD" xfId="1716" xr:uid="{00000000-0005-0000-0000-0000A0050000}"/>
    <cellStyle name="_Q2-Q4 Outlook template US-1" xfId="1717" xr:uid="{00000000-0005-0000-0000-0000A1050000}"/>
    <cellStyle name="_Q2-Q4 Outlook template US-1_Acquisition Schedules" xfId="1718" xr:uid="{00000000-0005-0000-0000-0000A2050000}"/>
    <cellStyle name="_Q3 07 Supply chain Bridge Final Version" xfId="1719" xr:uid="{00000000-0005-0000-0000-0000A3050000}"/>
    <cellStyle name="_Q3 Customer Revenue" xfId="1720" xr:uid="{00000000-0005-0000-0000-0000A4050000}"/>
    <cellStyle name="_Q3 Customer Revenue 2" xfId="1721" xr:uid="{00000000-0005-0000-0000-0000A5050000}"/>
    <cellStyle name="_Q3 Customer Revenue 3" xfId="1722" xr:uid="{00000000-0005-0000-0000-0000A6050000}"/>
    <cellStyle name="_Q3 Customer Revenue 4" xfId="1723" xr:uid="{00000000-0005-0000-0000-0000A7050000}"/>
    <cellStyle name="_Q3 Customer Revenue 5" xfId="1724" xr:uid="{00000000-0005-0000-0000-0000A8050000}"/>
    <cellStyle name="_Q3 Customer Revenue 6" xfId="1725" xr:uid="{00000000-0005-0000-0000-0000A9050000}"/>
    <cellStyle name="_Q3 Customer Revenue 7" xfId="1726" xr:uid="{00000000-0005-0000-0000-0000AA050000}"/>
    <cellStyle name="_Q3 Customer Revenue 8" xfId="1727" xr:uid="{00000000-0005-0000-0000-0000AB050000}"/>
    <cellStyle name="_Q3 FY07 Rev_Cogs ADJ FCST-Mar'07 Wk11" xfId="1728" xr:uid="{00000000-0005-0000-0000-0000AC050000}"/>
    <cellStyle name="_Q3 FY07 Rev_Cogs ADJ FCST-Mar'07 Wk13" xfId="1729" xr:uid="{00000000-0005-0000-0000-0000AD050000}"/>
    <cellStyle name="_Q3 P &amp; L" xfId="1730" xr:uid="{00000000-0005-0000-0000-0000AE050000}"/>
    <cellStyle name="_Q3 P &amp; L_Acquisition Schedules" xfId="1731" xr:uid="{00000000-0005-0000-0000-0000AF050000}"/>
    <cellStyle name="_Q3 PL and Rev Forecast -- FEBRUARY 2006 WWSP-Q2" xfId="1732" xr:uid="{00000000-0005-0000-0000-0000B0050000}"/>
    <cellStyle name="_Q3 PL and Rev Forecast -- FEBRUARY 2006 WWSP-Q2_Acquisition Schedules" xfId="1733" xr:uid="{00000000-0005-0000-0000-0000B1050000}"/>
    <cellStyle name="_Q3'02 Ops Call_Feb'02" xfId="1734" xr:uid="{00000000-0005-0000-0000-0000B2050000}"/>
    <cellStyle name="_Q3'02 Ops Call_Feb'02_Acquisition Schedules" xfId="1735" xr:uid="{00000000-0005-0000-0000-0000B3050000}"/>
    <cellStyle name="_Q3'02 Ops Call_Feb'02_ANZ FY04 Goaling" xfId="1736" xr:uid="{00000000-0005-0000-0000-0000B4050000}"/>
    <cellStyle name="_Q3'02 Ops Call_Feb'02_ANZ FY04 Goaling_Acquisition Schedules" xfId="1737" xr:uid="{00000000-0005-0000-0000-0000B5050000}"/>
    <cellStyle name="_Q3'02 Ops Call_Feb'02_APAC AS Aug'05 WD3 Flash" xfId="1738" xr:uid="{00000000-0005-0000-0000-0000B6050000}"/>
    <cellStyle name="_Q3'02 Ops Call_Feb'02_APAC AS Aug'05 WD3 Flash_Acquisition Schedules" xfId="1739" xr:uid="{00000000-0005-0000-0000-0000B7050000}"/>
    <cellStyle name="_Q3'02 Ops Call_Feb'02_APAC Weekly Commit - FY04Q2W01" xfId="1740" xr:uid="{00000000-0005-0000-0000-0000B8050000}"/>
    <cellStyle name="_Q3'02 Ops Call_Feb'02_APAC Weekly Commit - FY04Q2W01_Acquisition Schedules" xfId="1741" xr:uid="{00000000-0005-0000-0000-0000B9050000}"/>
    <cellStyle name="_Q3'02 Ops Call_Feb'02_AS WD1 Flash Charts - Apr'05" xfId="1742" xr:uid="{00000000-0005-0000-0000-0000BA050000}"/>
    <cellStyle name="_Q3'02 Ops Call_Feb'02_AS WD1 Flash Charts - Apr'05_Acquisition Schedules" xfId="1743" xr:uid="{00000000-0005-0000-0000-0000BB050000}"/>
    <cellStyle name="_Q3'02 Ops Call_Feb'02_AS WD1 Flash Charts - May'05" xfId="1744" xr:uid="{00000000-0005-0000-0000-0000BC050000}"/>
    <cellStyle name="_Q3'02 Ops Call_Feb'02_AS WD1 Flash Charts - May'05_Acquisition Schedules" xfId="1745" xr:uid="{00000000-0005-0000-0000-0000BD050000}"/>
    <cellStyle name="_Q3'02 Ops Call_Feb'02_AS WD3 Flash Charts - Apr'05" xfId="1746" xr:uid="{00000000-0005-0000-0000-0000BE050000}"/>
    <cellStyle name="_Q3'02 Ops Call_Feb'02_AS WD3 Flash Charts - Apr'05_Acquisition Schedules" xfId="1747" xr:uid="{00000000-0005-0000-0000-0000BF050000}"/>
    <cellStyle name="_Q3'02 Ops Call_Feb'02_AS WD3 Flash Charts - Mar'05v1" xfId="1748" xr:uid="{00000000-0005-0000-0000-0000C0050000}"/>
    <cellStyle name="_Q3'02 Ops Call_Feb'02_AS WD3 Flash Charts - Mar'05v1_Acquisition Schedules" xfId="1749" xr:uid="{00000000-0005-0000-0000-0000C1050000}"/>
    <cellStyle name="_Q3'02 Ops Call_Feb'02_CA WD1 Flash Charts - Sep'05" xfId="1750" xr:uid="{00000000-0005-0000-0000-0000C2050000}"/>
    <cellStyle name="_Q3'02 Ops Call_Feb'02_CA WD1 Flash Charts - Sep'05_Acquisition Schedules" xfId="1751" xr:uid="{00000000-0005-0000-0000-0000C3050000}"/>
    <cellStyle name="_Q3'02 Ops Call_Feb'02_Forecast Accuracy &amp; Linearity" xfId="1752" xr:uid="{00000000-0005-0000-0000-0000C4050000}"/>
    <cellStyle name="_Q3'02 Ops Call_Feb'02_Forecast Accuracy &amp; Linearity_Acquisition Schedules" xfId="1753" xr:uid="{00000000-0005-0000-0000-0000C5050000}"/>
    <cellStyle name="_Q3'02 Ops Call_Feb'02_FY04 Korea Goaling" xfId="1754" xr:uid="{00000000-0005-0000-0000-0000C6050000}"/>
    <cellStyle name="_Q3'02 Ops Call_Feb'02_FY04 Korea Goaling_Acquisition Schedules" xfId="1755" xr:uid="{00000000-0005-0000-0000-0000C7050000}"/>
    <cellStyle name="_Q3'02 Ops Call_Feb'02_WD1APAC Summary-26-04-05 FY05 ------1" xfId="1756" xr:uid="{00000000-0005-0000-0000-0000C8050000}"/>
    <cellStyle name="_Q3'02 Ops Call_Feb'02_WD1APAC Summary-26-04-05 FY05 ------1_Acquisition Schedules" xfId="1757" xr:uid="{00000000-0005-0000-0000-0000C9050000}"/>
    <cellStyle name="_Q3'02 Ops Commit Call_Jan'02" xfId="1758" xr:uid="{00000000-0005-0000-0000-0000CA050000}"/>
    <cellStyle name="_Q3'02 Ops Commit Call_Jan'02_Acquisition Schedules" xfId="1759" xr:uid="{00000000-0005-0000-0000-0000CB050000}"/>
    <cellStyle name="_Q3'02 Ops Commit Call_Jan'02_ANZ FY04 Goaling" xfId="1760" xr:uid="{00000000-0005-0000-0000-0000CC050000}"/>
    <cellStyle name="_Q3'02 Ops Commit Call_Jan'02_ANZ FY04 Goaling_Acquisition Schedules" xfId="1761" xr:uid="{00000000-0005-0000-0000-0000CD050000}"/>
    <cellStyle name="_Q3'02 Ops Commit Call_Jan'02_APAC AS Aug'05 WD3 Flash" xfId="1762" xr:uid="{00000000-0005-0000-0000-0000CE050000}"/>
    <cellStyle name="_Q3'02 Ops Commit Call_Jan'02_APAC AS Aug'05 WD3 Flash_Acquisition Schedules" xfId="1763" xr:uid="{00000000-0005-0000-0000-0000CF050000}"/>
    <cellStyle name="_Q3'02 Ops Commit Call_Jan'02_APAC Weekly Commit - FY04Q2W01" xfId="1764" xr:uid="{00000000-0005-0000-0000-0000D0050000}"/>
    <cellStyle name="_Q3'02 Ops Commit Call_Jan'02_APAC Weekly Commit - FY04Q2W01_Acquisition Schedules" xfId="1765" xr:uid="{00000000-0005-0000-0000-0000D1050000}"/>
    <cellStyle name="_Q3'02 Ops Commit Call_Jan'02_AS WD1 Flash Charts - Apr'05" xfId="1766" xr:uid="{00000000-0005-0000-0000-0000D2050000}"/>
    <cellStyle name="_Q3'02 Ops Commit Call_Jan'02_AS WD1 Flash Charts - Apr'05_Acquisition Schedules" xfId="1767" xr:uid="{00000000-0005-0000-0000-0000D3050000}"/>
    <cellStyle name="_Q3'02 Ops Commit Call_Jan'02_AS WD1 Flash Charts - May'05" xfId="1768" xr:uid="{00000000-0005-0000-0000-0000D4050000}"/>
    <cellStyle name="_Q3'02 Ops Commit Call_Jan'02_AS WD1 Flash Charts - May'05_Acquisition Schedules" xfId="1769" xr:uid="{00000000-0005-0000-0000-0000D5050000}"/>
    <cellStyle name="_Q3'02 Ops Commit Call_Jan'02_AS WD3 Flash Charts - Apr'05" xfId="1770" xr:uid="{00000000-0005-0000-0000-0000D6050000}"/>
    <cellStyle name="_Q3'02 Ops Commit Call_Jan'02_AS WD3 Flash Charts - Apr'05_Acquisition Schedules" xfId="1771" xr:uid="{00000000-0005-0000-0000-0000D7050000}"/>
    <cellStyle name="_Q3'02 Ops Commit Call_Jan'02_AS WD3 Flash Charts - Mar'05v1" xfId="1772" xr:uid="{00000000-0005-0000-0000-0000D8050000}"/>
    <cellStyle name="_Q3'02 Ops Commit Call_Jan'02_AS WD3 Flash Charts - Mar'05v1_Acquisition Schedules" xfId="1773" xr:uid="{00000000-0005-0000-0000-0000D9050000}"/>
    <cellStyle name="_Q3'02 Ops Commit Call_Jan'02_CA WD1 Flash Charts - Sep'05" xfId="1774" xr:uid="{00000000-0005-0000-0000-0000DA050000}"/>
    <cellStyle name="_Q3'02 Ops Commit Call_Jan'02_CA WD1 Flash Charts - Sep'05_Acquisition Schedules" xfId="1775" xr:uid="{00000000-0005-0000-0000-0000DB050000}"/>
    <cellStyle name="_Q3'02 Ops Commit Call_Jan'02_Forecast Accuracy &amp; Linearity" xfId="1776" xr:uid="{00000000-0005-0000-0000-0000DC050000}"/>
    <cellStyle name="_Q3'02 Ops Commit Call_Jan'02_Forecast Accuracy &amp; Linearity_Acquisition Schedules" xfId="1777" xr:uid="{00000000-0005-0000-0000-0000DD050000}"/>
    <cellStyle name="_Q3'02 Ops Commit Call_Jan'02_FY04 Korea Goaling" xfId="1778" xr:uid="{00000000-0005-0000-0000-0000DE050000}"/>
    <cellStyle name="_Q3'02 Ops Commit Call_Jan'02_FY04 Korea Goaling_Acquisition Schedules" xfId="1779" xr:uid="{00000000-0005-0000-0000-0000DF050000}"/>
    <cellStyle name="_Q3'02 Ops Commit Call_Jan'02_WD1APAC Summary-26-04-05 FY05 ------1" xfId="1780" xr:uid="{00000000-0005-0000-0000-0000E0050000}"/>
    <cellStyle name="_Q3'02 Ops Commit Call_Jan'02_WD1APAC Summary-26-04-05 FY05 ------1_Acquisition Schedules" xfId="1781" xr:uid="{00000000-0005-0000-0000-0000E1050000}"/>
    <cellStyle name="_Q302 weeklybookings_Q3 Wk5" xfId="1782" xr:uid="{00000000-0005-0000-0000-0000E2050000}"/>
    <cellStyle name="_Q302 weeklybookings_Q3 Wk9" xfId="1783" xr:uid="{00000000-0005-0000-0000-0000E3050000}"/>
    <cellStyle name="_Q3'06 Bookings Summary" xfId="1784" xr:uid="{00000000-0005-0000-0000-0000E4050000}"/>
    <cellStyle name="_Q3'06 Bookings Summary_Acquisition Schedules" xfId="1785" xr:uid="{00000000-0005-0000-0000-0000E5050000}"/>
    <cellStyle name="_Q307 SBM COST WORK FILE IS UPLOAD" xfId="1786" xr:uid="{00000000-0005-0000-0000-0000E6050000}"/>
    <cellStyle name="_Q3FY07 Wk5 Non 2 Tier New Format-FINAL VER " xfId="1787" xr:uid="{00000000-0005-0000-0000-0000E7050000}"/>
    <cellStyle name="_Q4 FY03 WW Renewal Update_MAY" xfId="1788" xr:uid="{00000000-0005-0000-0000-0000E8050000}"/>
    <cellStyle name="_Q4 FY03 WW Renewal Update_MAY_Acquisition Schedules" xfId="1789" xr:uid="{00000000-0005-0000-0000-0000E9050000}"/>
    <cellStyle name="_Q4 FY03 WW Renewal Update_MAY_APAC AS Aug'05 WD3 Flash" xfId="1790" xr:uid="{00000000-0005-0000-0000-0000EA050000}"/>
    <cellStyle name="_Q4 FY03 WW Renewal Update_MAY_APAC AS Aug'05 WD3 Flash_Acquisition Schedules" xfId="1791" xr:uid="{00000000-0005-0000-0000-0000EB050000}"/>
    <cellStyle name="_Q4 FY03 WW Renewal Update_MAY_AS Variance Analysis_Aug07" xfId="1792" xr:uid="{00000000-0005-0000-0000-0000EC050000}"/>
    <cellStyle name="_Q4 FY03 WW Renewal Update_MAY_AS Variance Analysis_Aug07_Acquisition Schedules" xfId="1793" xr:uid="{00000000-0005-0000-0000-0000ED050000}"/>
    <cellStyle name="_Q4 FY03 WW Renewal Update_MAY_AS WD1 Flash Charts - Apr'05" xfId="1794" xr:uid="{00000000-0005-0000-0000-0000EE050000}"/>
    <cellStyle name="_Q4 FY03 WW Renewal Update_MAY_AS WD1 Flash Charts - Apr'05_Acquisition Schedules" xfId="1795" xr:uid="{00000000-0005-0000-0000-0000EF050000}"/>
    <cellStyle name="_Q4 FY03 WW Renewal Update_MAY_AS WD1 Flash Charts - May'05" xfId="1796" xr:uid="{00000000-0005-0000-0000-0000F0050000}"/>
    <cellStyle name="_Q4 FY03 WW Renewal Update_MAY_AS WD1 Flash Charts - May'05_Acquisition Schedules" xfId="1797" xr:uid="{00000000-0005-0000-0000-0000F1050000}"/>
    <cellStyle name="_Q4 FY03 WW Renewal Update_MAY_AS WD3 Flash Charts - Apr'05" xfId="1798" xr:uid="{00000000-0005-0000-0000-0000F2050000}"/>
    <cellStyle name="_Q4 FY03 WW Renewal Update_MAY_AS WD3 Flash Charts - Apr'05_Acquisition Schedules" xfId="1799" xr:uid="{00000000-0005-0000-0000-0000F3050000}"/>
    <cellStyle name="_Q4 FY03 WW Renewal Update_MAY_AS WD3 Flash Charts - Mar'05v1" xfId="1800" xr:uid="{00000000-0005-0000-0000-0000F4050000}"/>
    <cellStyle name="_Q4 FY03 WW Renewal Update_MAY_AS WD3 Flash Charts - Mar'05v1_Acquisition Schedules" xfId="1801" xr:uid="{00000000-0005-0000-0000-0000F5050000}"/>
    <cellStyle name="_Q4 FY03 WW Renewal Update_MAY_CA WD1 Flash Charts - Sep'05" xfId="1802" xr:uid="{00000000-0005-0000-0000-0000F6050000}"/>
    <cellStyle name="_Q4 FY03 WW Renewal Update_MAY_CA WD1 Flash Charts - Sep'05_Acquisition Schedules" xfId="1803" xr:uid="{00000000-0005-0000-0000-0000F7050000}"/>
    <cellStyle name="_Q4 FY03 WW Renewal Update_MAY_Target Template" xfId="1804" xr:uid="{00000000-0005-0000-0000-0000F8050000}"/>
    <cellStyle name="_Q4 FY03 WW Renewal Update_MAY_Target Template_Acquisition Schedules" xfId="1805" xr:uid="{00000000-0005-0000-0000-0000F9050000}"/>
    <cellStyle name="_Q4 FY07 Rev ADJ BOQ" xfId="1806" xr:uid="{00000000-0005-0000-0000-0000FA050000}"/>
    <cellStyle name="_Q4 P&amp;L and Rev Forecast -- JULY 2004 SP-Q4" xfId="1807" xr:uid="{00000000-0005-0000-0000-0000FB050000}"/>
    <cellStyle name="_Q4 P&amp;L and Rev Forecast -- JULY 2004 SP-Q4_Acquisition Schedules" xfId="1808" xr:uid="{00000000-0005-0000-0000-0000FC050000}"/>
    <cellStyle name="_Q402 weeklybookings_Q4 Wk1" xfId="1809" xr:uid="{00000000-0005-0000-0000-0000FD050000}"/>
    <cellStyle name="_Q402 weeklybookings_Q4 Wk5" xfId="1810" xr:uid="{00000000-0005-0000-0000-0000FE050000}"/>
    <cellStyle name="_Q402 weeklybookings_Q4 Wk9" xfId="1811" xr:uid="{00000000-0005-0000-0000-0000FF050000}"/>
    <cellStyle name="_Q405 US Final Commit" xfId="1812" xr:uid="{00000000-0005-0000-0000-000000060000}"/>
    <cellStyle name="_Q405 US Final Commit_Acquisition Schedules" xfId="1813" xr:uid="{00000000-0005-0000-0000-000001060000}"/>
    <cellStyle name="_Q405 US Preliminary Commit v3" xfId="1814" xr:uid="{00000000-0005-0000-0000-000002060000}"/>
    <cellStyle name="_Q405 US Preliminary Commit v3_Acquisition Schedules" xfId="1815" xr:uid="{00000000-0005-0000-0000-000003060000}"/>
    <cellStyle name="_Q406 Apples to Apples_HW-SW-SVC_new segment view" xfId="1816" xr:uid="{00000000-0005-0000-0000-000004060000}"/>
    <cellStyle name="_Q407 Revenue Highlights" xfId="1817" xr:uid="{00000000-0005-0000-0000-000005060000}"/>
    <cellStyle name="_Q407 SBM COST WORK FILE IS UPLOAD" xfId="1818" xr:uid="{00000000-0005-0000-0000-000006060000}"/>
    <cellStyle name="_Raw Data" xfId="1819" xr:uid="{00000000-0005-0000-0000-000007060000}"/>
    <cellStyle name="_Reno P&amp;L1" xfId="1820" xr:uid="{00000000-0005-0000-0000-000008060000}"/>
    <cellStyle name="_Reno P&amp;L1_Acquisition Schedules" xfId="1821" xr:uid="{00000000-0005-0000-0000-000009060000}"/>
    <cellStyle name="_Reno PL1" xfId="1822" xr:uid="{00000000-0005-0000-0000-00000A060000}"/>
    <cellStyle name="_Reno PL1_Acquisition Schedules" xfId="1823" xr:uid="{00000000-0005-0000-0000-00000B060000}"/>
    <cellStyle name="_Restated PL's working file with emerging" xfId="1824" xr:uid="{00000000-0005-0000-0000-00000C060000}"/>
    <cellStyle name="_RESULTS" xfId="1825" xr:uid="{00000000-0005-0000-0000-00000D060000}"/>
    <cellStyle name="_Rev ADJ Data Input Sheet" xfId="1826" xr:uid="{00000000-0005-0000-0000-00000E060000}"/>
    <cellStyle name="_Rev Adj Fcst" xfId="1827" xr:uid="{00000000-0005-0000-0000-00000F060000}"/>
    <cellStyle name="_Rev Adj New" xfId="1828" xr:uid="{00000000-0005-0000-0000-000010060000}"/>
    <cellStyle name="_Revenue Highlights - business segment view_Q406" xfId="1829" xr:uid="{00000000-0005-0000-0000-000011060000}"/>
    <cellStyle name="_Revenue Transfer Analysis_NovFy05a" xfId="1830" xr:uid="{00000000-0005-0000-0000-000012060000}"/>
    <cellStyle name="_Revenue Transfer Analysis_NovFy05a 2" xfId="1831" xr:uid="{00000000-0005-0000-0000-000013060000}"/>
    <cellStyle name="_Revenue Transfer Analysis_NovFy05a 3" xfId="1832" xr:uid="{00000000-0005-0000-0000-000014060000}"/>
    <cellStyle name="_Revenue Transfer Analysis_NovFy05a 4" xfId="1833" xr:uid="{00000000-0005-0000-0000-000015060000}"/>
    <cellStyle name="_Revenue Transfer Analysis_NovFy05a 5" xfId="1834" xr:uid="{00000000-0005-0000-0000-000016060000}"/>
    <cellStyle name="_Revenue Transfer Analysis_NovFy05a 6" xfId="1835" xr:uid="{00000000-0005-0000-0000-000017060000}"/>
    <cellStyle name="_Revenue Transfer Analysis_NovFy05a 7" xfId="1836" xr:uid="{00000000-0005-0000-0000-000018060000}"/>
    <cellStyle name="_Revenue Transfer Analysis_NovFy05a 8" xfId="1837" xr:uid="{00000000-0005-0000-0000-000019060000}"/>
    <cellStyle name="_Revenue Transfer Analysis_NovFy05a_Acquisition Schedules" xfId="1838" xr:uid="{00000000-0005-0000-0000-00001A060000}"/>
    <cellStyle name="_Round Q1'09" xfId="1839" xr:uid="{00000000-0005-0000-0000-00001B060000}"/>
    <cellStyle name="_Round Q1'09_1" xfId="1840" xr:uid="{00000000-0005-0000-0000-00001C060000}"/>
    <cellStyle name="_RSA Revenue by Class and Geo Backlog Bookings Final 10 05 06" xfId="1841" xr:uid="{00000000-0005-0000-0000-00001D060000}"/>
    <cellStyle name="_RSPTG New Excel Template" xfId="1842" xr:uid="{00000000-0005-0000-0000-00001E060000}"/>
    <cellStyle name="_RSPTG New Excel Template 2" xfId="1843" xr:uid="{00000000-0005-0000-0000-00001F060000}"/>
    <cellStyle name="_RSPTG Templates in excel (3)" xfId="1844" xr:uid="{00000000-0005-0000-0000-000020060000}"/>
    <cellStyle name="_RSPTG Templates in excel (3) 2" xfId="1845" xr:uid="{00000000-0005-0000-0000-000021060000}"/>
    <cellStyle name="_Sample" xfId="1846" xr:uid="{00000000-0005-0000-0000-000022060000}"/>
    <cellStyle name="_Sample 2" xfId="1847" xr:uid="{00000000-0005-0000-0000-000023060000}"/>
    <cellStyle name="_Sample 3" xfId="1848" xr:uid="{00000000-0005-0000-0000-000024060000}"/>
    <cellStyle name="_Sample 4" xfId="1849" xr:uid="{00000000-0005-0000-0000-000025060000}"/>
    <cellStyle name="_Sample 5" xfId="1850" xr:uid="{00000000-0005-0000-0000-000026060000}"/>
    <cellStyle name="_Sample 6" xfId="1851" xr:uid="{00000000-0005-0000-0000-000027060000}"/>
    <cellStyle name="_Sample 7" xfId="1852" xr:uid="{00000000-0005-0000-0000-000028060000}"/>
    <cellStyle name="_Sample 8" xfId="1853" xr:uid="{00000000-0005-0000-0000-000029060000}"/>
    <cellStyle name="_Sample_Acquisition Schedules" xfId="1854" xr:uid="{00000000-0005-0000-0000-00002A060000}"/>
    <cellStyle name="_SASIA Goals for GPS (regoal)" xfId="1855" xr:uid="{00000000-0005-0000-0000-00002B060000}"/>
    <cellStyle name="_SASIA Goals for GPS (regoal)_Acquisition Schedules" xfId="1856" xr:uid="{00000000-0005-0000-0000-00002C060000}"/>
    <cellStyle name="_SASIA Goals for GPS (regoal)_APAC AS Aug'05 WD3 Flash" xfId="1857" xr:uid="{00000000-0005-0000-0000-00002D060000}"/>
    <cellStyle name="_SASIA Goals for GPS (regoal)_APAC AS Aug'05 WD3 Flash_Acquisition Schedules" xfId="1858" xr:uid="{00000000-0005-0000-0000-00002E060000}"/>
    <cellStyle name="_SASIA Goals for GPS (regoal)_APAC AS Oct'06 WD3 Flash" xfId="1859" xr:uid="{00000000-0005-0000-0000-00002F060000}"/>
    <cellStyle name="_SASIA Goals for GPS (regoal)_APAC AS Oct'06 WD3 Flash_Acquisition Schedules" xfId="1860" xr:uid="{00000000-0005-0000-0000-000030060000}"/>
    <cellStyle name="_SASIA Goals for GPS (regoal)_APAC Support Bookings - Jun03" xfId="1861" xr:uid="{00000000-0005-0000-0000-000031060000}"/>
    <cellStyle name="_SASIA Goals for GPS (regoal)_APAC Support Bookings - Jun03_Acquisition Schedules" xfId="1862" xr:uid="{00000000-0005-0000-0000-000032060000}"/>
    <cellStyle name="_SASIA Goals for GPS (regoal)_APAC Support Bookings - Jun03_APAC AS Aug'05 WD3 Flash" xfId="1863" xr:uid="{00000000-0005-0000-0000-000033060000}"/>
    <cellStyle name="_SASIA Goals for GPS (regoal)_APAC Support Bookings - Jun03_APAC AS Aug'05 WD3 Flash_Acquisition Schedules" xfId="1864" xr:uid="{00000000-0005-0000-0000-000034060000}"/>
    <cellStyle name="_SASIA Goals for GPS (regoal)_APAC Support Bookings - Jun03_AS Variance Analysis_Aug07" xfId="1865" xr:uid="{00000000-0005-0000-0000-000035060000}"/>
    <cellStyle name="_SASIA Goals for GPS (regoal)_APAC Support Bookings - Jun03_AS Variance Analysis_Aug07_Acquisition Schedules" xfId="1866" xr:uid="{00000000-0005-0000-0000-000036060000}"/>
    <cellStyle name="_SASIA Goals for GPS (regoal)_APAC Support Bookings - Jun03_AS WD1 Flash Charts - Apr'05" xfId="1867" xr:uid="{00000000-0005-0000-0000-000037060000}"/>
    <cellStyle name="_SASIA Goals for GPS (regoal)_APAC Support Bookings - Jun03_AS WD1 Flash Charts - Apr'05_Acquisition Schedules" xfId="1868" xr:uid="{00000000-0005-0000-0000-000038060000}"/>
    <cellStyle name="_SASIA Goals for GPS (regoal)_APAC Support Bookings - Jun03_AS WD1 Flash Charts - May'05" xfId="1869" xr:uid="{00000000-0005-0000-0000-000039060000}"/>
    <cellStyle name="_SASIA Goals for GPS (regoal)_APAC Support Bookings - Jun03_AS WD1 Flash Charts - May'05_Acquisition Schedules" xfId="1870" xr:uid="{00000000-0005-0000-0000-00003A060000}"/>
    <cellStyle name="_SASIA Goals for GPS (regoal)_APAC Support Bookings - Jun03_AS WD3 Flash Charts - Apr'05" xfId="1871" xr:uid="{00000000-0005-0000-0000-00003B060000}"/>
    <cellStyle name="_SASIA Goals for GPS (regoal)_APAC Support Bookings - Jun03_AS WD3 Flash Charts - Apr'05_Acquisition Schedules" xfId="1872" xr:uid="{00000000-0005-0000-0000-00003C060000}"/>
    <cellStyle name="_SASIA Goals for GPS (regoal)_APAC Support Bookings - Jun03_AS WD3 Flash Charts - Mar'05v1" xfId="1873" xr:uid="{00000000-0005-0000-0000-00003D060000}"/>
    <cellStyle name="_SASIA Goals for GPS (regoal)_APAC Support Bookings - Jun03_AS WD3 Flash Charts - Mar'05v1_Acquisition Schedules" xfId="1874" xr:uid="{00000000-0005-0000-0000-00003E060000}"/>
    <cellStyle name="_SASIA Goals for GPS (regoal)_APAC Support Bookings - Jun03_CA WD1 Flash Charts - Sep'05" xfId="1875" xr:uid="{00000000-0005-0000-0000-00003F060000}"/>
    <cellStyle name="_SASIA Goals for GPS (regoal)_APAC Support Bookings - Jun03_CA WD1 Flash Charts - Sep'05_Acquisition Schedules" xfId="1876" xr:uid="{00000000-0005-0000-0000-000040060000}"/>
    <cellStyle name="_SASIA Goals for GPS (regoal)_APAC Support Bookings - Jun03_Target Template" xfId="1877" xr:uid="{00000000-0005-0000-0000-000041060000}"/>
    <cellStyle name="_SASIA Goals for GPS (regoal)_APAC Support Bookings - Jun03_Target Template_Acquisition Schedules" xfId="1878" xr:uid="{00000000-0005-0000-0000-000042060000}"/>
    <cellStyle name="_SASIA Goals for GPS (regoal)_APAC Weekly Commit - FY04Q2W01" xfId="1879" xr:uid="{00000000-0005-0000-0000-000043060000}"/>
    <cellStyle name="_SASIA Goals for GPS (regoal)_APAC Weekly Commit - FY04Q2W01_Acquisition Schedules" xfId="1880" xr:uid="{00000000-0005-0000-0000-000044060000}"/>
    <cellStyle name="_SASIA Goals for GPS (regoal)_AS Variance Analysis_Aug07" xfId="1881" xr:uid="{00000000-0005-0000-0000-000045060000}"/>
    <cellStyle name="_SASIA Goals for GPS (regoal)_AS Variance Analysis_Aug07_Acquisition Schedules" xfId="1882" xr:uid="{00000000-0005-0000-0000-000046060000}"/>
    <cellStyle name="_SASIA Goals for GPS (regoal)_AS WD1 Flash Charts - Apr'05" xfId="1883" xr:uid="{00000000-0005-0000-0000-000047060000}"/>
    <cellStyle name="_SASIA Goals for GPS (regoal)_AS WD1 Flash Charts - Apr'05_Acquisition Schedules" xfId="1884" xr:uid="{00000000-0005-0000-0000-000048060000}"/>
    <cellStyle name="_SASIA Goals for GPS (regoal)_AS WD1 Flash Charts - May'05" xfId="1885" xr:uid="{00000000-0005-0000-0000-000049060000}"/>
    <cellStyle name="_SASIA Goals for GPS (regoal)_AS WD1 Flash Charts - May'05_Acquisition Schedules" xfId="1886" xr:uid="{00000000-0005-0000-0000-00004A060000}"/>
    <cellStyle name="_SASIA Goals for GPS (regoal)_AS WD3 Flash Charts - Apr'05" xfId="1887" xr:uid="{00000000-0005-0000-0000-00004B060000}"/>
    <cellStyle name="_SASIA Goals for GPS (regoal)_AS WD3 Flash Charts - Apr'05_Acquisition Schedules" xfId="1888" xr:uid="{00000000-0005-0000-0000-00004C060000}"/>
    <cellStyle name="_SASIA Goals for GPS (regoal)_AS WD3 Flash Charts - Mar'05v1" xfId="1889" xr:uid="{00000000-0005-0000-0000-00004D060000}"/>
    <cellStyle name="_SASIA Goals for GPS (regoal)_AS WD3 Flash Charts - Mar'05v1_Acquisition Schedules" xfId="1890" xr:uid="{00000000-0005-0000-0000-00004E060000}"/>
    <cellStyle name="_SASIA Goals for GPS (regoal)_CA WD1 Flash Charts - Sep'05" xfId="1891" xr:uid="{00000000-0005-0000-0000-00004F060000}"/>
    <cellStyle name="_SASIA Goals for GPS (regoal)_CA WD1 Flash Charts - Sep'05_Acquisition Schedules" xfId="1892" xr:uid="{00000000-0005-0000-0000-000050060000}"/>
    <cellStyle name="_SASIA Goals for GPS (regoal)_Forecast Accuracy &amp; Linearity" xfId="1893" xr:uid="{00000000-0005-0000-0000-000051060000}"/>
    <cellStyle name="_SASIA Goals for GPS (regoal)_Forecast Accuracy &amp; Linearity_Acquisition Schedules" xfId="1894" xr:uid="{00000000-0005-0000-0000-000052060000}"/>
    <cellStyle name="_SASIA Goals for GPS (regoal)_FY04 Korea Goaling" xfId="1895" xr:uid="{00000000-0005-0000-0000-000053060000}"/>
    <cellStyle name="_SASIA Goals for GPS (regoal)_FY04 Korea Goaling_Acquisition Schedules" xfId="1896" xr:uid="{00000000-0005-0000-0000-000054060000}"/>
    <cellStyle name="_SASIA Goals for GPS (regoal)_Q3'02 Ops Call_Feb'021  Korea" xfId="1897" xr:uid="{00000000-0005-0000-0000-000055060000}"/>
    <cellStyle name="_SASIA Goals for GPS (regoal)_Q3'02 Ops Call_Feb'021  Korea_Acquisition Schedules" xfId="1898" xr:uid="{00000000-0005-0000-0000-000056060000}"/>
    <cellStyle name="_SASIA Goals for GPS (regoal)_Q3'02 Ops Call_Feb'021  Korea_ANZ FY04 Goaling" xfId="1899" xr:uid="{00000000-0005-0000-0000-000057060000}"/>
    <cellStyle name="_SASIA Goals for GPS (regoal)_Q3'02 Ops Call_Feb'021  Korea_ANZ FY04 Goaling_Acquisition Schedules" xfId="1900" xr:uid="{00000000-0005-0000-0000-000058060000}"/>
    <cellStyle name="_SASIA Goals for GPS (regoal)_Q3'02 Ops Call_Feb'021  Korea_APAC AS Aug'05 WD3 Flash" xfId="1901" xr:uid="{00000000-0005-0000-0000-000059060000}"/>
    <cellStyle name="_SASIA Goals for GPS (regoal)_Q3'02 Ops Call_Feb'021  Korea_APAC AS Aug'05 WD3 Flash_Acquisition Schedules" xfId="1902" xr:uid="{00000000-0005-0000-0000-00005A060000}"/>
    <cellStyle name="_SASIA Goals for GPS (regoal)_Q3'02 Ops Call_Feb'021  Korea_APAC Weekly Commit - FY04Q2W01" xfId="1903" xr:uid="{00000000-0005-0000-0000-00005B060000}"/>
    <cellStyle name="_SASIA Goals for GPS (regoal)_Q3'02 Ops Call_Feb'021  Korea_APAC Weekly Commit - FY04Q2W01_Acquisition Schedules" xfId="1904" xr:uid="{00000000-0005-0000-0000-00005C060000}"/>
    <cellStyle name="_SASIA Goals for GPS (regoal)_Q3'02 Ops Call_Feb'021  Korea_AS WD1 Flash Charts - Apr'05" xfId="1905" xr:uid="{00000000-0005-0000-0000-00005D060000}"/>
    <cellStyle name="_SASIA Goals for GPS (regoal)_Q3'02 Ops Call_Feb'021  Korea_AS WD1 Flash Charts - Apr'05_Acquisition Schedules" xfId="1906" xr:uid="{00000000-0005-0000-0000-00005E060000}"/>
    <cellStyle name="_SASIA Goals for GPS (regoal)_Q3'02 Ops Call_Feb'021  Korea_AS WD1 Flash Charts - May'05" xfId="1907" xr:uid="{00000000-0005-0000-0000-00005F060000}"/>
    <cellStyle name="_SASIA Goals for GPS (regoal)_Q3'02 Ops Call_Feb'021  Korea_AS WD1 Flash Charts - May'05_Acquisition Schedules" xfId="1908" xr:uid="{00000000-0005-0000-0000-000060060000}"/>
    <cellStyle name="_SASIA Goals for GPS (regoal)_Q3'02 Ops Call_Feb'021  Korea_AS WD3 Flash Charts - Apr'05" xfId="1909" xr:uid="{00000000-0005-0000-0000-000061060000}"/>
    <cellStyle name="_SASIA Goals for GPS (regoal)_Q3'02 Ops Call_Feb'021  Korea_AS WD3 Flash Charts - Apr'05_Acquisition Schedules" xfId="1910" xr:uid="{00000000-0005-0000-0000-000062060000}"/>
    <cellStyle name="_SASIA Goals for GPS (regoal)_Q3'02 Ops Call_Feb'021  Korea_AS WD3 Flash Charts - Mar'05v1" xfId="1911" xr:uid="{00000000-0005-0000-0000-000063060000}"/>
    <cellStyle name="_SASIA Goals for GPS (regoal)_Q3'02 Ops Call_Feb'021  Korea_AS WD3 Flash Charts - Mar'05v1_Acquisition Schedules" xfId="1912" xr:uid="{00000000-0005-0000-0000-000064060000}"/>
    <cellStyle name="_SASIA Goals for GPS (regoal)_Q3'02 Ops Call_Feb'021  Korea_CA WD1 Flash Charts - Sep'05" xfId="1913" xr:uid="{00000000-0005-0000-0000-000065060000}"/>
    <cellStyle name="_SASIA Goals for GPS (regoal)_Q3'02 Ops Call_Feb'021  Korea_CA WD1 Flash Charts - Sep'05_Acquisition Schedules" xfId="1914" xr:uid="{00000000-0005-0000-0000-000066060000}"/>
    <cellStyle name="_SASIA Goals for GPS (regoal)_Q3'02 Ops Call_Feb'021  Korea_Forecast Accuracy &amp; Linearity" xfId="1915" xr:uid="{00000000-0005-0000-0000-000067060000}"/>
    <cellStyle name="_SASIA Goals for GPS (regoal)_Q3'02 Ops Call_Feb'021  Korea_Forecast Accuracy &amp; Linearity_Acquisition Schedules" xfId="1916" xr:uid="{00000000-0005-0000-0000-000068060000}"/>
    <cellStyle name="_SASIA Goals for GPS (regoal)_Q3'02 Ops Call_Feb'021  Korea_FY04 Korea Goaling" xfId="1917" xr:uid="{00000000-0005-0000-0000-000069060000}"/>
    <cellStyle name="_SASIA Goals for GPS (regoal)_Q3'02 Ops Call_Feb'021  Korea_FY04 Korea Goaling_Acquisition Schedules" xfId="1918" xr:uid="{00000000-0005-0000-0000-00006A060000}"/>
    <cellStyle name="_SASIA Goals for GPS (regoal)_Q3'02 Ops Call_Feb'021  Korea_WD1APAC Summary-26-04-05 FY05 ------1" xfId="1919" xr:uid="{00000000-0005-0000-0000-00006B060000}"/>
    <cellStyle name="_SASIA Goals for GPS (regoal)_Q3'02 Ops Call_Feb'021  Korea_WD1APAC Summary-26-04-05 FY05 ------1_Acquisition Schedules" xfId="1920" xr:uid="{00000000-0005-0000-0000-00006C060000}"/>
    <cellStyle name="_SASIA Goals for GPS (regoal)_Target Template" xfId="1921" xr:uid="{00000000-0005-0000-0000-00006D060000}"/>
    <cellStyle name="_SASIA Goals for GPS (regoal)_Target Template_Acquisition Schedules" xfId="1922" xr:uid="{00000000-0005-0000-0000-00006E060000}"/>
    <cellStyle name="_SASIA Goals for GPS (regoal)_WD1APAC Summary-26-04-05 FY05 ------1" xfId="1923" xr:uid="{00000000-0005-0000-0000-00006F060000}"/>
    <cellStyle name="_SASIA Goals for GPS (regoal)_WD1APAC Summary-26-04-05 FY05 ------1_Acquisition Schedules" xfId="1924" xr:uid="{00000000-0005-0000-0000-000070060000}"/>
    <cellStyle name="_Scientific Atlanta" xfId="1925" xr:uid="{00000000-0005-0000-0000-000071060000}"/>
    <cellStyle name="_SEC_B_Q107" xfId="1926" xr:uid="{00000000-0005-0000-0000-000072060000}"/>
    <cellStyle name="_SEC_B_Q107 2" xfId="1927" xr:uid="{00000000-0005-0000-0000-000073060000}"/>
    <cellStyle name="_SEC_B_Q107 3" xfId="1928" xr:uid="{00000000-0005-0000-0000-000074060000}"/>
    <cellStyle name="_SEC_B_Q107 4" xfId="1929" xr:uid="{00000000-0005-0000-0000-000075060000}"/>
    <cellStyle name="_SEC_B_Q107 5" xfId="1930" xr:uid="{00000000-0005-0000-0000-000076060000}"/>
    <cellStyle name="_SEC_B_Q107 6" xfId="1931" xr:uid="{00000000-0005-0000-0000-000077060000}"/>
    <cellStyle name="_SEC_B_Q107 7" xfId="1932" xr:uid="{00000000-0005-0000-0000-000078060000}"/>
    <cellStyle name="_SEC_B_Q107 8" xfId="1933" xr:uid="{00000000-0005-0000-0000-000079060000}"/>
    <cellStyle name="_Section 13-Discounts" xfId="1934" xr:uid="{00000000-0005-0000-0000-00007A060000}"/>
    <cellStyle name="_Section 13-Discounts_Acquisition Schedules" xfId="1935" xr:uid="{00000000-0005-0000-0000-00007B060000}"/>
    <cellStyle name="_Sept '07 Close Prelim" xfId="1936" xr:uid="{00000000-0005-0000-0000-00007C060000}"/>
    <cellStyle name="_Service_Dec03local33" xfId="1937" xr:uid="{00000000-0005-0000-0000-00007D060000}"/>
    <cellStyle name="_Service_Dec03local33_Acquisition Schedules" xfId="1938" xr:uid="{00000000-0005-0000-0000-00007E060000}"/>
    <cellStyle name="_Service_Oct051" xfId="1939" xr:uid="{00000000-0005-0000-0000-00007F060000}"/>
    <cellStyle name="_Service_Oct051_Acquisition Schedules" xfId="1940" xr:uid="{00000000-0005-0000-0000-000080060000}"/>
    <cellStyle name="_Sheet1" xfId="1941" xr:uid="{00000000-0005-0000-0000-000081060000}"/>
    <cellStyle name="_Sheet1 2" xfId="1942" xr:uid="{00000000-0005-0000-0000-000082060000}"/>
    <cellStyle name="_Sheet1 3" xfId="1943" xr:uid="{00000000-0005-0000-0000-000083060000}"/>
    <cellStyle name="_Sheet1 4" xfId="1944" xr:uid="{00000000-0005-0000-0000-000084060000}"/>
    <cellStyle name="_Sheet1 5" xfId="1945" xr:uid="{00000000-0005-0000-0000-000085060000}"/>
    <cellStyle name="_Sheet1 6" xfId="1946" xr:uid="{00000000-0005-0000-0000-000086060000}"/>
    <cellStyle name="_Sheet1 7" xfId="1947" xr:uid="{00000000-0005-0000-0000-000087060000}"/>
    <cellStyle name="_Sheet1 8" xfId="1948" xr:uid="{00000000-0005-0000-0000-000088060000}"/>
    <cellStyle name="_Sheet1_Acquisition Schedules" xfId="1949" xr:uid="{00000000-0005-0000-0000-000089060000}"/>
    <cellStyle name="_Sheet1_AS Variance Analysis_JUL-06 (2)" xfId="1950" xr:uid="{00000000-0005-0000-0000-00008A060000}"/>
    <cellStyle name="_Sheet1_AS Variance Analysis_JUL-06 (2)_Acquisition Schedules" xfId="1951" xr:uid="{00000000-0005-0000-0000-00008B060000}"/>
    <cellStyle name="_Sheet1_Raw Data" xfId="1952" xr:uid="{00000000-0005-0000-0000-00008C060000}"/>
    <cellStyle name="_Sheet2" xfId="1953" xr:uid="{00000000-0005-0000-0000-00008D060000}"/>
    <cellStyle name="_Sheet6" xfId="1954" xr:uid="{00000000-0005-0000-0000-00008E060000}"/>
    <cellStyle name="_Sheet6 2" xfId="1955" xr:uid="{00000000-0005-0000-0000-00008F060000}"/>
    <cellStyle name="_Sheet6 3" xfId="1956" xr:uid="{00000000-0005-0000-0000-000090060000}"/>
    <cellStyle name="_Sheet6 4" xfId="1957" xr:uid="{00000000-0005-0000-0000-000091060000}"/>
    <cellStyle name="_Sheet6 5" xfId="1958" xr:uid="{00000000-0005-0000-0000-000092060000}"/>
    <cellStyle name="_Sheet6 6" xfId="1959" xr:uid="{00000000-0005-0000-0000-000093060000}"/>
    <cellStyle name="_Sheet6 7" xfId="1960" xr:uid="{00000000-0005-0000-0000-000094060000}"/>
    <cellStyle name="_Sheet6 8" xfId="1961" xr:uid="{00000000-0005-0000-0000-000095060000}"/>
    <cellStyle name="_Sheet7" xfId="1962" xr:uid="{00000000-0005-0000-0000-000096060000}"/>
    <cellStyle name="_Sheet7 2" xfId="1963" xr:uid="{00000000-0005-0000-0000-000097060000}"/>
    <cellStyle name="_Sheet7 3" xfId="1964" xr:uid="{00000000-0005-0000-0000-000098060000}"/>
    <cellStyle name="_Sheet7 4" xfId="1965" xr:uid="{00000000-0005-0000-0000-000099060000}"/>
    <cellStyle name="_Sheet7 5" xfId="1966" xr:uid="{00000000-0005-0000-0000-00009A060000}"/>
    <cellStyle name="_Sheet7 6" xfId="1967" xr:uid="{00000000-0005-0000-0000-00009B060000}"/>
    <cellStyle name="_Sheet7 7" xfId="1968" xr:uid="{00000000-0005-0000-0000-00009C060000}"/>
    <cellStyle name="_Sheet7 8" xfId="1969" xr:uid="{00000000-0005-0000-0000-00009D060000}"/>
    <cellStyle name="_SJ_BPA Cisco Excess Breakdown 04-04-07" xfId="1970" xr:uid="{00000000-0005-0000-0000-00009E060000}"/>
    <cellStyle name="_SLR E&amp;O Reserve April FY06" xfId="1971" xr:uid="{00000000-0005-0000-0000-00009F060000}"/>
    <cellStyle name="_SNI Purchase Final" xfId="1972" xr:uid="{00000000-0005-0000-0000-0000A0060000}"/>
    <cellStyle name="_Southern P&amp;L -FINAL" xfId="1973" xr:uid="{00000000-0005-0000-0000-0000A1060000}"/>
    <cellStyle name="_Southern P&amp;L -FINAL_Acquisition Schedules" xfId="1974" xr:uid="{00000000-0005-0000-0000-0000A2060000}"/>
    <cellStyle name="_SP Sum - Final Tie (2)" xfId="1975" xr:uid="{00000000-0005-0000-0000-0000A3060000}"/>
    <cellStyle name="_SP Sum - Final Tie (2)_Acquisition Schedules" xfId="1976" xr:uid="{00000000-0005-0000-0000-0000A4060000}"/>
    <cellStyle name="_SPA Demantra Load file Dec FY09" xfId="1977" xr:uid="{00000000-0005-0000-0000-0000A5060000}"/>
    <cellStyle name="_SPA Demantra Load file Dec FY09 2" xfId="1978" xr:uid="{00000000-0005-0000-0000-0000A6060000}"/>
    <cellStyle name="_SPA Demantra Load file Nov FY09" xfId="1979" xr:uid="{00000000-0005-0000-0000-0000A7060000}"/>
    <cellStyle name="_SPA Demantra Load file Nov FY09 2" xfId="1980" xr:uid="{00000000-0005-0000-0000-0000A8060000}"/>
    <cellStyle name="_SRG_SPA_Oct FY09 Forecast" xfId="1981" xr:uid="{00000000-0005-0000-0000-0000A9060000}"/>
    <cellStyle name="_SRG_SPA_Oct FY09 Forecast 2" xfId="1982" xr:uid="{00000000-0005-0000-0000-0000AA060000}"/>
    <cellStyle name="_SubHeading" xfId="1983" xr:uid="{00000000-0005-0000-0000-0000AB060000}"/>
    <cellStyle name="_SubHeading_Financials_v2" xfId="1984" xr:uid="{00000000-0005-0000-0000-0000AC060000}"/>
    <cellStyle name="_SubHeading_Financials_v2_Book1 (3)" xfId="1985" xr:uid="{00000000-0005-0000-0000-0000AD060000}"/>
    <cellStyle name="_Sub-K Accruals_Jun 02" xfId="1986" xr:uid="{00000000-0005-0000-0000-0000AE060000}"/>
    <cellStyle name="_Sub-K Accruals_Jun 02_Acquisition Schedules" xfId="1987" xr:uid="{00000000-0005-0000-0000-0000AF060000}"/>
    <cellStyle name="_Subscription REV" xfId="1988" xr:uid="{00000000-0005-0000-0000-0000B0060000}"/>
    <cellStyle name="_Subscription REV Q2" xfId="1989" xr:uid="{00000000-0005-0000-0000-0000B1060000}"/>
    <cellStyle name="_Subscription REV Q2_Acquisition Schedules" xfId="1990" xr:uid="{00000000-0005-0000-0000-0000B2060000}"/>
    <cellStyle name="_Subscription REV Q3" xfId="1991" xr:uid="{00000000-0005-0000-0000-0000B3060000}"/>
    <cellStyle name="_Subscription REV Q3_Acquisition Schedules" xfId="1992" xr:uid="{00000000-0005-0000-0000-0000B4060000}"/>
    <cellStyle name="_Subscription REV Q4" xfId="1993" xr:uid="{00000000-0005-0000-0000-0000B5060000}"/>
    <cellStyle name="_Subscription REV Q4_Acquisition Schedules" xfId="1994" xr:uid="{00000000-0005-0000-0000-0000B6060000}"/>
    <cellStyle name="_Subscription REV_Acquisition Schedules" xfId="1995" xr:uid="{00000000-0005-0000-0000-0000B7060000}"/>
    <cellStyle name="_Summary of Input" xfId="1996" xr:uid="{00000000-0005-0000-0000-0000B8060000}"/>
    <cellStyle name="_Summary of Input_Acquisition Schedules" xfId="1997" xr:uid="{00000000-0005-0000-0000-0000B9060000}"/>
    <cellStyle name="_Summary of Input_ANZ FY04 Goaling" xfId="1998" xr:uid="{00000000-0005-0000-0000-0000BA060000}"/>
    <cellStyle name="_Summary of Input_ANZ FY04 Goaling_Acquisition Schedules" xfId="1999" xr:uid="{00000000-0005-0000-0000-0000BB060000}"/>
    <cellStyle name="_Summary of Input_APAC AS Aug'05 WD3 Flash" xfId="2000" xr:uid="{00000000-0005-0000-0000-0000BC060000}"/>
    <cellStyle name="_Summary of Input_APAC AS Aug'05 WD3 Flash_Acquisition Schedules" xfId="2001" xr:uid="{00000000-0005-0000-0000-0000BD060000}"/>
    <cellStyle name="_Summary of Input_APAC Weekly Commit - FY04Q2W01" xfId="2002" xr:uid="{00000000-0005-0000-0000-0000BE060000}"/>
    <cellStyle name="_Summary of Input_APAC Weekly Commit - FY04Q2W01_Acquisition Schedules" xfId="2003" xr:uid="{00000000-0005-0000-0000-0000BF060000}"/>
    <cellStyle name="_Summary of Input_AS WD1 Flash Charts - Apr'05" xfId="2004" xr:uid="{00000000-0005-0000-0000-0000C0060000}"/>
    <cellStyle name="_Summary of Input_AS WD1 Flash Charts - Apr'05_Acquisition Schedules" xfId="2005" xr:uid="{00000000-0005-0000-0000-0000C1060000}"/>
    <cellStyle name="_Summary of Input_AS WD1 Flash Charts - May'05" xfId="2006" xr:uid="{00000000-0005-0000-0000-0000C2060000}"/>
    <cellStyle name="_Summary of Input_AS WD1 Flash Charts - May'05_Acquisition Schedules" xfId="2007" xr:uid="{00000000-0005-0000-0000-0000C3060000}"/>
    <cellStyle name="_Summary of Input_AS WD3 Flash Charts - Apr'05" xfId="2008" xr:uid="{00000000-0005-0000-0000-0000C4060000}"/>
    <cellStyle name="_Summary of Input_AS WD3 Flash Charts - Apr'05_Acquisition Schedules" xfId="2009" xr:uid="{00000000-0005-0000-0000-0000C5060000}"/>
    <cellStyle name="_Summary of Input_AS WD3 Flash Charts - Mar'05v1" xfId="2010" xr:uid="{00000000-0005-0000-0000-0000C6060000}"/>
    <cellStyle name="_Summary of Input_AS WD3 Flash Charts - Mar'05v1_Acquisition Schedules" xfId="2011" xr:uid="{00000000-0005-0000-0000-0000C7060000}"/>
    <cellStyle name="_Summary of Input_CA WD1 Flash Charts - Sep'05" xfId="2012" xr:uid="{00000000-0005-0000-0000-0000C8060000}"/>
    <cellStyle name="_Summary of Input_CA WD1 Flash Charts - Sep'05_Acquisition Schedules" xfId="2013" xr:uid="{00000000-0005-0000-0000-0000C9060000}"/>
    <cellStyle name="_Summary of Input_Forecast Accuracy &amp; Linearity" xfId="2014" xr:uid="{00000000-0005-0000-0000-0000CA060000}"/>
    <cellStyle name="_Summary of Input_Forecast Accuracy &amp; Linearity_Acquisition Schedules" xfId="2015" xr:uid="{00000000-0005-0000-0000-0000CB060000}"/>
    <cellStyle name="_Summary of Input_FY04 Korea Goaling" xfId="2016" xr:uid="{00000000-0005-0000-0000-0000CC060000}"/>
    <cellStyle name="_Summary of Input_FY04 Korea Goaling_Acquisition Schedules" xfId="2017" xr:uid="{00000000-0005-0000-0000-0000CD060000}"/>
    <cellStyle name="_Summary of Input_WD1APAC Summary-26-04-05 FY05 ------1" xfId="2018" xr:uid="{00000000-0005-0000-0000-0000CE060000}"/>
    <cellStyle name="_Summary of Input_WD1APAC Summary-26-04-05 FY05 ------1_Acquisition Schedules" xfId="2019" xr:uid="{00000000-0005-0000-0000-0000CF060000}"/>
    <cellStyle name="_Summary Sheets" xfId="2020" xr:uid="{00000000-0005-0000-0000-0000D0060000}"/>
    <cellStyle name="_Summary Sheets_Acquisition Schedules" xfId="2021" xr:uid="{00000000-0005-0000-0000-0000D1060000}"/>
    <cellStyle name="_Summary Sheets_ANZ FY04 Goaling" xfId="2022" xr:uid="{00000000-0005-0000-0000-0000D2060000}"/>
    <cellStyle name="_Summary Sheets_ANZ FY04 Goaling_Acquisition Schedules" xfId="2023" xr:uid="{00000000-0005-0000-0000-0000D3060000}"/>
    <cellStyle name="_Summary Sheets_CA COGS FY'07 Guidance (7)" xfId="2024" xr:uid="{00000000-0005-0000-0000-0000D4060000}"/>
    <cellStyle name="_Summary Sheets_CA COGS FY'07 Guidance (7)_Acquisition Schedules" xfId="2025" xr:uid="{00000000-0005-0000-0000-0000D5060000}"/>
    <cellStyle name="_Summary Sheets_EMEA - FY05 actuals_FINAL" xfId="2026" xr:uid="{00000000-0005-0000-0000-0000D6060000}"/>
    <cellStyle name="_Summary Sheets_EMEA - FY05 actuals_FINAL_Acquisition Schedules" xfId="2027" xr:uid="{00000000-0005-0000-0000-0000D7060000}"/>
    <cellStyle name="_Summary Sheets_EMEA CA Commit FY05 - Q4M1W3" xfId="2028" xr:uid="{00000000-0005-0000-0000-0000D8060000}"/>
    <cellStyle name="_Summary Sheets_EMEA CA Commit FY05 - Q4M1W3_Acquisition Schedules" xfId="2029" xr:uid="{00000000-0005-0000-0000-0000D9060000}"/>
    <cellStyle name="_Summary Sheets_FY04 Korea Goaling" xfId="2030" xr:uid="{00000000-0005-0000-0000-0000DA060000}"/>
    <cellStyle name="_Summary Sheets_FY04 Korea Goaling_Acquisition Schedules" xfId="2031" xr:uid="{00000000-0005-0000-0000-0000DB060000}"/>
    <cellStyle name="_Summary Sheets_FY04 Plan Book" xfId="2032" xr:uid="{00000000-0005-0000-0000-0000DC060000}"/>
    <cellStyle name="_Summary Sheets_FY04 Plan Book_Acquisition Schedules" xfId="2033" xr:uid="{00000000-0005-0000-0000-0000DD060000}"/>
    <cellStyle name="_Summary Sheets_FY04 Plan Book_APAC AS Aug'05 WD3 Flash" xfId="2034" xr:uid="{00000000-0005-0000-0000-0000DE060000}"/>
    <cellStyle name="_Summary Sheets_FY04 Plan Book_APAC AS Aug'05 WD3 Flash_Acquisition Schedules" xfId="2035" xr:uid="{00000000-0005-0000-0000-0000DF060000}"/>
    <cellStyle name="_Summary Sheets_FY04 Plan Book_AS WD1 Flash Charts - Apr'05" xfId="2036" xr:uid="{00000000-0005-0000-0000-0000E0060000}"/>
    <cellStyle name="_Summary Sheets_FY04 Plan Book_AS WD1 Flash Charts - Apr'05_Acquisition Schedules" xfId="2037" xr:uid="{00000000-0005-0000-0000-0000E1060000}"/>
    <cellStyle name="_Summary Sheets_FY04 Plan Book_AS WD1 Flash Charts - May'05" xfId="2038" xr:uid="{00000000-0005-0000-0000-0000E2060000}"/>
    <cellStyle name="_Summary Sheets_FY04 Plan Book_AS WD1 Flash Charts - May'05_Acquisition Schedules" xfId="2039" xr:uid="{00000000-0005-0000-0000-0000E3060000}"/>
    <cellStyle name="_Summary Sheets_FY04 Plan Book_AS WD3 Flash Charts - Apr'05" xfId="2040" xr:uid="{00000000-0005-0000-0000-0000E4060000}"/>
    <cellStyle name="_Summary Sheets_FY04 Plan Book_AS WD3 Flash Charts - Apr'05_Acquisition Schedules" xfId="2041" xr:uid="{00000000-0005-0000-0000-0000E5060000}"/>
    <cellStyle name="_Summary Sheets_FY04 Plan Book_AS WD3 Flash Charts - Mar'05v1" xfId="2042" xr:uid="{00000000-0005-0000-0000-0000E6060000}"/>
    <cellStyle name="_Summary Sheets_FY04 Plan Book_AS WD3 Flash Charts - Mar'05v1_Acquisition Schedules" xfId="2043" xr:uid="{00000000-0005-0000-0000-0000E7060000}"/>
    <cellStyle name="_Summary Sheets_FY04 Plan Book_CA WD1 Flash Charts - Sep'05" xfId="2044" xr:uid="{00000000-0005-0000-0000-0000E8060000}"/>
    <cellStyle name="_Summary Sheets_FY04 Plan Book_CA WD1 Flash Charts - Sep'05_Acquisition Schedules" xfId="2045" xr:uid="{00000000-0005-0000-0000-0000E9060000}"/>
    <cellStyle name="_Summary Sheets_P12 Jul FY03 ASIA PAC BOOK FCST - Final" xfId="2046" xr:uid="{00000000-0005-0000-0000-0000EA060000}"/>
    <cellStyle name="_Summary Sheets_P12 Jul FY03 ASIA PAC BOOK FCST - Final_Acquisition Schedules" xfId="2047" xr:uid="{00000000-0005-0000-0000-0000EB060000}"/>
    <cellStyle name="_Summary Sheets_P12 Jul FY03 ASIA PAC BOOK FCST - Final_APAC AS Aug'05 WD3 Flash" xfId="2048" xr:uid="{00000000-0005-0000-0000-0000EC060000}"/>
    <cellStyle name="_Summary Sheets_P12 Jul FY03 ASIA PAC BOOK FCST - Final_APAC AS Aug'05 WD3 Flash_Acquisition Schedules" xfId="2049" xr:uid="{00000000-0005-0000-0000-0000ED060000}"/>
    <cellStyle name="_Summary Sheets_P12 Jul FY03 ASIA PAC BOOK FCST - Final_AS WD1 Flash Charts - Apr'05" xfId="2050" xr:uid="{00000000-0005-0000-0000-0000EE060000}"/>
    <cellStyle name="_Summary Sheets_P12 Jul FY03 ASIA PAC BOOK FCST - Final_AS WD1 Flash Charts - Apr'05_Acquisition Schedules" xfId="2051" xr:uid="{00000000-0005-0000-0000-0000EF060000}"/>
    <cellStyle name="_Summary Sheets_P12 Jul FY03 ASIA PAC BOOK FCST - Final_AS WD1 Flash Charts - May'05" xfId="2052" xr:uid="{00000000-0005-0000-0000-0000F0060000}"/>
    <cellStyle name="_Summary Sheets_P12 Jul FY03 ASIA PAC BOOK FCST - Final_AS WD1 Flash Charts - May'05_Acquisition Schedules" xfId="2053" xr:uid="{00000000-0005-0000-0000-0000F1060000}"/>
    <cellStyle name="_Summary Sheets_P12 Jul FY03 ASIA PAC BOOK FCST - Final_AS WD3 Flash Charts - Apr'05" xfId="2054" xr:uid="{00000000-0005-0000-0000-0000F2060000}"/>
    <cellStyle name="_Summary Sheets_P12 Jul FY03 ASIA PAC BOOK FCST - Final_AS WD3 Flash Charts - Apr'05_Acquisition Schedules" xfId="2055" xr:uid="{00000000-0005-0000-0000-0000F3060000}"/>
    <cellStyle name="_Summary Sheets_P12 Jul FY03 ASIA PAC BOOK FCST - Final_AS WD3 Flash Charts - Mar'05v1" xfId="2056" xr:uid="{00000000-0005-0000-0000-0000F4060000}"/>
    <cellStyle name="_Summary Sheets_P12 Jul FY03 ASIA PAC BOOK FCST - Final_AS WD3 Flash Charts - Mar'05v1_Acquisition Schedules" xfId="2057" xr:uid="{00000000-0005-0000-0000-0000F5060000}"/>
    <cellStyle name="_Summary Sheets_P12 Jul FY03 ASIA PAC BOOK FCST - Final_CA WD1 Flash Charts - Sep'05" xfId="2058" xr:uid="{00000000-0005-0000-0000-0000F6060000}"/>
    <cellStyle name="_Summary Sheets_P12 Jul FY03 ASIA PAC BOOK FCST - Final_CA WD1 Flash Charts - Sep'05_Acquisition Schedules" xfId="2059" xr:uid="{00000000-0005-0000-0000-0000F7060000}"/>
    <cellStyle name="_summary.14.10" xfId="2060" xr:uid="{00000000-0005-0000-0000-0000F8060000}"/>
    <cellStyle name="_summary.21.101" xfId="2061" xr:uid="{00000000-0005-0000-0000-0000F9060000}"/>
    <cellStyle name="_summary.4.11" xfId="2062" xr:uid="{00000000-0005-0000-0000-0000FA060000}"/>
    <cellStyle name="_Supply Chain Bridge Q4 07" xfId="2063" xr:uid="{00000000-0005-0000-0000-0000FB060000}"/>
    <cellStyle name="_Table" xfId="2064" xr:uid="{00000000-0005-0000-0000-0000FC060000}"/>
    <cellStyle name="_Table 2" xfId="2065" xr:uid="{00000000-0005-0000-0000-0000FD060000}"/>
    <cellStyle name="_Table 2_Acquisition Schedules" xfId="2066" xr:uid="{00000000-0005-0000-0000-0000FE060000}"/>
    <cellStyle name="_Table_Book1 (3)" xfId="2067" xr:uid="{00000000-0005-0000-0000-0000FF060000}"/>
    <cellStyle name="_Table_Book1 (3)_Q111 PR_NEW_2" xfId="2068" xr:uid="{00000000-0005-0000-0000-000000070000}"/>
    <cellStyle name="_Table_Book1 (3)_Reconciliation of GAAP to Non-GAAP Adjusted_3" xfId="2069" xr:uid="{00000000-0005-0000-0000-000001070000}"/>
    <cellStyle name="_Table_Book1 (3)_Reconciliation of NI &amp; EPS_2" xfId="2070" xr:uid="{00000000-0005-0000-0000-000002070000}"/>
    <cellStyle name="_Table_Financials_v2" xfId="2071" xr:uid="{00000000-0005-0000-0000-000003070000}"/>
    <cellStyle name="_Table_Financials_v2_Book1 (3)" xfId="2072" xr:uid="{00000000-0005-0000-0000-000004070000}"/>
    <cellStyle name="_Table_Financials_v2_Book1 (3)_Q111 PR_NEW_2" xfId="2073" xr:uid="{00000000-0005-0000-0000-000005070000}"/>
    <cellStyle name="_Table_Financials_v2_Book1 (3)_Reconciliation of GAAP to Non-GAAP Adjusted_3" xfId="2074" xr:uid="{00000000-0005-0000-0000-000006070000}"/>
    <cellStyle name="_Table_Financials_v2_Book1 (3)_Reconciliation of NI &amp; EPS_2" xfId="2075" xr:uid="{00000000-0005-0000-0000-000007070000}"/>
    <cellStyle name="_Table_Financials_v2_Q111 PR_NEW_2" xfId="2076" xr:uid="{00000000-0005-0000-0000-000008070000}"/>
    <cellStyle name="_Table_Financials_v2_Reconciliation of GAAP to Non-GAAP Adjusted_3" xfId="2077" xr:uid="{00000000-0005-0000-0000-000009070000}"/>
    <cellStyle name="_Table_Financials_v2_Reconciliation of NI &amp; EPS_2" xfId="2078" xr:uid="{00000000-0005-0000-0000-00000A070000}"/>
    <cellStyle name="_Table_Q111 PR_NEW_2" xfId="2079" xr:uid="{00000000-0005-0000-0000-00000B070000}"/>
    <cellStyle name="_Table_Reconciliation of GAAP to Non-GAAP Adjusted_3" xfId="2080" xr:uid="{00000000-0005-0000-0000-00000C070000}"/>
    <cellStyle name="_Table_Reconciliation of NI &amp; EPS_2" xfId="2081" xr:uid="{00000000-0005-0000-0000-00000D070000}"/>
    <cellStyle name="_TableHead" xfId="2082" xr:uid="{00000000-0005-0000-0000-00000E070000}"/>
    <cellStyle name="_TableHead_Book1 (3)" xfId="2083" xr:uid="{00000000-0005-0000-0000-00000F070000}"/>
    <cellStyle name="_TableHead_Book1 (3)_Q111 PR_NEW_2" xfId="2084" xr:uid="{00000000-0005-0000-0000-000010070000}"/>
    <cellStyle name="_TableHead_Book1 (3)_Reconciliation of GAAP to Non-GAAP Adjusted_3" xfId="2085" xr:uid="{00000000-0005-0000-0000-000011070000}"/>
    <cellStyle name="_TableHead_Book1 (3)_Reconciliation of NI &amp; EPS_2" xfId="2086" xr:uid="{00000000-0005-0000-0000-000012070000}"/>
    <cellStyle name="_TableHead_Financials_v2" xfId="2087" xr:uid="{00000000-0005-0000-0000-000013070000}"/>
    <cellStyle name="_TableHead_Financials_v2_Book1 (3)" xfId="2088" xr:uid="{00000000-0005-0000-0000-000014070000}"/>
    <cellStyle name="_TableHead_Financials_v2_Book1 (3)_Q111 PR_NEW_2" xfId="2089" xr:uid="{00000000-0005-0000-0000-000015070000}"/>
    <cellStyle name="_TableHead_Financials_v2_Book1 (3)_Reconciliation of GAAP to Non-GAAP Adjusted_3" xfId="2090" xr:uid="{00000000-0005-0000-0000-000016070000}"/>
    <cellStyle name="_TableHead_Financials_v2_Book1 (3)_Reconciliation of NI &amp; EPS_2" xfId="2091" xr:uid="{00000000-0005-0000-0000-000017070000}"/>
    <cellStyle name="_TableHead_Financials_v2_Q111 PR_NEW_2" xfId="2092" xr:uid="{00000000-0005-0000-0000-000018070000}"/>
    <cellStyle name="_TableHead_Financials_v2_Reconciliation of GAAP to Non-GAAP Adjusted_3" xfId="2093" xr:uid="{00000000-0005-0000-0000-000019070000}"/>
    <cellStyle name="_TableHead_Financials_v2_Reconciliation of NI &amp; EPS_2" xfId="2094" xr:uid="{00000000-0005-0000-0000-00001A070000}"/>
    <cellStyle name="_TableHead_Q111 PR_NEW_2" xfId="2095" xr:uid="{00000000-0005-0000-0000-00001B070000}"/>
    <cellStyle name="_TableHead_Reconciliation of GAAP to Non-GAAP Adjusted_3" xfId="2096" xr:uid="{00000000-0005-0000-0000-00001C070000}"/>
    <cellStyle name="_TableHead_Reconciliation of NI &amp; EPS_2" xfId="2097" xr:uid="{00000000-0005-0000-0000-00001D070000}"/>
    <cellStyle name="_TableRowHead" xfId="2098" xr:uid="{00000000-0005-0000-0000-00001E070000}"/>
    <cellStyle name="_TableRowHead_Financials_v2" xfId="2099" xr:uid="{00000000-0005-0000-0000-00001F070000}"/>
    <cellStyle name="_TableRowHead_Financials_v2_Book1 (3)" xfId="2100" xr:uid="{00000000-0005-0000-0000-000020070000}"/>
    <cellStyle name="_TableSuperHead" xfId="2101" xr:uid="{00000000-0005-0000-0000-000021070000}"/>
    <cellStyle name="_TableSuperHead_Financials_v2" xfId="2102" xr:uid="{00000000-0005-0000-0000-000022070000}"/>
    <cellStyle name="_TableSuperHead_Financials_v2_Book1 (3)" xfId="2103" xr:uid="{00000000-0005-0000-0000-000023070000}"/>
    <cellStyle name="_Top deals Week 8" xfId="2104" xr:uid="{00000000-0005-0000-0000-000024070000}"/>
    <cellStyle name="_Top deals Week 8_Acquisition Schedules" xfId="2105" xr:uid="{00000000-0005-0000-0000-000025070000}"/>
    <cellStyle name="_Top deals Wweek 8" xfId="2106" xr:uid="{00000000-0005-0000-0000-000026070000}"/>
    <cellStyle name="_Top deals Wweek 8_Acquisition Schedules" xfId="2107" xr:uid="{00000000-0005-0000-0000-000027070000}"/>
    <cellStyle name="_TS 2006 Plan EMEA Rolf Summary 12-7-05" xfId="2108" xr:uid="{00000000-0005-0000-0000-000028070000}"/>
    <cellStyle name="_TS 2006 Plan EMEA Rolf Summary 12-7-05_Book1 (3)" xfId="2109" xr:uid="{00000000-0005-0000-0000-000029070000}"/>
    <cellStyle name="_units" xfId="2110" xr:uid="{00000000-0005-0000-0000-00002A070000}"/>
    <cellStyle name="_units 2" xfId="2111" xr:uid="{00000000-0005-0000-0000-00002B070000}"/>
    <cellStyle name="_US AS FY'05 Plan" xfId="2112" xr:uid="{00000000-0005-0000-0000-00002C070000}"/>
    <cellStyle name="_US AS FY'05 Plan_Acquisition Schedules" xfId="2113" xr:uid="{00000000-0005-0000-0000-00002D070000}"/>
    <cellStyle name="_US AS Oct Rev Fcst Details" xfId="2114" xr:uid="{00000000-0005-0000-0000-00002E070000}"/>
    <cellStyle name="_US AS Oct Rev Fcst Details_Acquisition Schedules" xfId="2115" xr:uid="{00000000-0005-0000-0000-00002F070000}"/>
    <cellStyle name="_US AS Q103 Financials1" xfId="2116" xr:uid="{00000000-0005-0000-0000-000030070000}"/>
    <cellStyle name="_US AS Q103 Financials1_Acquisition Schedules" xfId="2117" xr:uid="{00000000-0005-0000-0000-000031070000}"/>
    <cellStyle name="_US AS Update 11-22-02-revised" xfId="2118" xr:uid="{00000000-0005-0000-0000-000032070000}"/>
    <cellStyle name="_US AS Update 11-22-02-revised_Acquisition Schedules" xfId="2119" xr:uid="{00000000-0005-0000-0000-000033070000}"/>
    <cellStyle name="_US FY06 Plan Submission1" xfId="2120" xr:uid="{00000000-0005-0000-0000-000034070000}"/>
    <cellStyle name="_US FY06 Plan Submission1_Acquisition Schedules" xfId="2121" xr:uid="{00000000-0005-0000-0000-000035070000}"/>
    <cellStyle name="_USTheaterTotalPipeline" xfId="2122" xr:uid="{00000000-0005-0000-0000-000036070000}"/>
    <cellStyle name="_USTheaterTotalPipeline_Japan_Top_Deals_by_Theater_Profile_Sep_wk3" xfId="2123" xr:uid="{00000000-0005-0000-0000-000037070000}"/>
    <cellStyle name="_USTheaterTotalPipeline_Japan_Top_Deals_Q2_Wk4 (2)" xfId="2124" xr:uid="{00000000-0005-0000-0000-000038070000}"/>
    <cellStyle name="_USTheaterTotalPipeline_Japan_Top_Deals_Q2_Wk7" xfId="2125" xr:uid="{00000000-0005-0000-0000-000039070000}"/>
    <cellStyle name="_Validation Checklist Q3 FY08 MFG-031B" xfId="2126" xr:uid="{00000000-0005-0000-0000-00003A070000}"/>
    <cellStyle name="_Validation_Checklist" xfId="2127" xr:uid="{00000000-0005-0000-0000-00003B070000}"/>
    <cellStyle name="_WCM_JUL_FY07_FCST sonnyc V2 (3)" xfId="2128" xr:uid="{00000000-0005-0000-0000-00003C070000}"/>
    <cellStyle name="_WCM_JUL_FY07_FCST sonnyc V2 (3) 2" xfId="2129" xr:uid="{00000000-0005-0000-0000-00003D070000}"/>
    <cellStyle name="_WCP 9-14 Templates" xfId="2130" xr:uid="{00000000-0005-0000-0000-00003E070000}"/>
    <cellStyle name="_WCP 9-14 Templates_Acquisition Schedules" xfId="2131" xr:uid="{00000000-0005-0000-0000-00003F070000}"/>
    <cellStyle name="_WCP 9-26_European Theater (3)" xfId="2132" xr:uid="{00000000-0005-0000-0000-000040070000}"/>
    <cellStyle name="_WCP 9-26_European Theater (3) (2)" xfId="2133" xr:uid="{00000000-0005-0000-0000-000041070000}"/>
    <cellStyle name="_WCP 9-26_European Theater (3) (2)_Acquisition Schedules" xfId="2134" xr:uid="{00000000-0005-0000-0000-000042070000}"/>
    <cellStyle name="_WCP 9-26_European Theater (3)_Acquisition Schedules" xfId="2135" xr:uid="{00000000-0005-0000-0000-000043070000}"/>
    <cellStyle name="_WCP wd-1" xfId="2136" xr:uid="{00000000-0005-0000-0000-000044070000}"/>
    <cellStyle name="_WCP wd-1_Acquisition Schedules" xfId="2137" xr:uid="{00000000-0005-0000-0000-000045070000}"/>
    <cellStyle name="_WebEx P&amp;L tie-out template_Sep07_092107_Final2" xfId="2138" xr:uid="{00000000-0005-0000-0000-000046070000}"/>
    <cellStyle name="_WebEx P&amp;L tie-out template_Sep07_092107_Final2_Acquisition Schedules" xfId="2139" xr:uid="{00000000-0005-0000-0000-000047070000}"/>
    <cellStyle name="_WebEx P&amp;L tie-out template_Sep07_092107_Final2_Acquisition Schedules_1" xfId="2140" xr:uid="{00000000-0005-0000-0000-000048070000}"/>
    <cellStyle name="_WEBEX_FY09 FCST v4 (Kelly 100808)" xfId="2141" xr:uid="{00000000-0005-0000-0000-000049070000}"/>
    <cellStyle name="_Weekly Bookings Scorecard as at  wk13 Q3 FY02_Part II" xfId="2142" xr:uid="{00000000-0005-0000-0000-00004A070000}"/>
    <cellStyle name="_Weekly Forecast FY06Q1 - Week03 (Jeff)" xfId="2143" xr:uid="{00000000-0005-0000-0000-00004B070000}"/>
    <cellStyle name="_Weekly Forecast FY06Q1 - Week03 (Jeff)_Acquisition Schedules" xfId="2144" xr:uid="{00000000-0005-0000-0000-00004C070000}"/>
    <cellStyle name="_weekly pack q4 week 13" xfId="2145" xr:uid="{00000000-0005-0000-0000-00004D070000}"/>
    <cellStyle name="_weekly pack q4 week 13_Acquisition Schedules" xfId="2146" xr:uid="{00000000-0005-0000-0000-00004E070000}"/>
    <cellStyle name="_WW 2nd Pass Bridge2" xfId="2147" xr:uid="{00000000-0005-0000-0000-00004F070000}"/>
    <cellStyle name="_WW Exec Upload_W7.v3" xfId="2148" xr:uid="{00000000-0005-0000-0000-000050070000}"/>
    <cellStyle name="_WW Exec Upload_W7.v3_Acquisition Schedules" xfId="2149" xr:uid="{00000000-0005-0000-0000-000051070000}"/>
    <cellStyle name="_WW Recruitment Activity wk  Ending 05-6-05 A" xfId="2150" xr:uid="{00000000-0005-0000-0000-000052070000}"/>
    <cellStyle name="_WW Recruitment Activity wk  Ending 05-6-05 A 2" xfId="2151" xr:uid="{00000000-0005-0000-0000-000053070000}"/>
    <cellStyle name="_WW Recruitment Activity wk  Ending 05-6-05 A 3" xfId="2152" xr:uid="{00000000-0005-0000-0000-000054070000}"/>
    <cellStyle name="_WW Recruitment Activity wk  Ending 05-6-05 A 4" xfId="2153" xr:uid="{00000000-0005-0000-0000-000055070000}"/>
    <cellStyle name="_WW Recruitment Activity wk  Ending 05-6-05 A 5" xfId="2154" xr:uid="{00000000-0005-0000-0000-000056070000}"/>
    <cellStyle name="_WW Recruitment Activity wk  Ending 05-6-05 A 6" xfId="2155" xr:uid="{00000000-0005-0000-0000-000057070000}"/>
    <cellStyle name="_WW Recruitment Activity wk  Ending 05-6-05 A 7" xfId="2156" xr:uid="{00000000-0005-0000-0000-000058070000}"/>
    <cellStyle name="_WW Recruitment Activity wk  Ending 05-6-05 A 8" xfId="2157" xr:uid="{00000000-0005-0000-0000-000059070000}"/>
    <cellStyle name="_WW Recruitment Activity wk  Ending 05-6-05 A_Acquisition Schedules" xfId="2158" xr:uid="{00000000-0005-0000-0000-00005A070000}"/>
    <cellStyle name="¦__x001d_" xfId="2159" xr:uid="{00000000-0005-0000-0000-00005B070000}"/>
    <cellStyle name="¦n" xfId="2160" xr:uid="{00000000-0005-0000-0000-00005C070000}"/>
    <cellStyle name="¦X­p" xfId="2161" xr:uid="{00000000-0005-0000-0000-00005D070000}"/>
    <cellStyle name="¿é¤J" xfId="2162" xr:uid="{00000000-0005-0000-0000-00005E070000}"/>
    <cellStyle name="¿é¥X" xfId="2163" xr:uid="{00000000-0005-0000-0000-00005F070000}"/>
    <cellStyle name="’Ê‰Ý [0.00]_Region Orders (2)" xfId="2164" xr:uid="{00000000-0005-0000-0000-000060070000}"/>
    <cellStyle name="’Ê‰Ý_Region Orders (2)" xfId="2165" xr:uid="{00000000-0005-0000-0000-000061070000}"/>
    <cellStyle name="¤¤µ¥" xfId="2166" xr:uid="{00000000-0005-0000-0000-000062070000}"/>
    <cellStyle name="=C:\WINDOWS\SYSTEM32\COMMAND.COM" xfId="2167" xr:uid="{00000000-0005-0000-0000-000063070000}"/>
    <cellStyle name="=C:\WINNT35\SYSTEM32\COMMAND.COM" xfId="2168" xr:uid="{00000000-0005-0000-0000-000064070000}"/>
    <cellStyle name="»¡©ú¤å¦r" xfId="2169" xr:uid="{00000000-0005-0000-0000-000065070000}"/>
    <cellStyle name="»²¦â1" xfId="2170" xr:uid="{00000000-0005-0000-0000-000066070000}"/>
    <cellStyle name="»²¦â2" xfId="2171" xr:uid="{00000000-0005-0000-0000-000067070000}"/>
    <cellStyle name="»²¦â3" xfId="2172" xr:uid="{00000000-0005-0000-0000-000068070000}"/>
    <cellStyle name="»²¦â4" xfId="2173" xr:uid="{00000000-0005-0000-0000-000069070000}"/>
    <cellStyle name="»²¦â5" xfId="2174" xr:uid="{00000000-0005-0000-0000-00006A070000}"/>
    <cellStyle name="»²¦â6" xfId="2175" xr:uid="{00000000-0005-0000-0000-00006B070000}"/>
    <cellStyle name="•\¦Ï‚Ý‚ÌƒnƒCƒp[ƒŠƒ“ƒN" xfId="2176" xr:uid="{00000000-0005-0000-0000-00006C070000}"/>
    <cellStyle name="•W€_Pacific Region P&amp;L" xfId="2177" xr:uid="{00000000-0005-0000-0000-00006D070000}"/>
    <cellStyle name="•W_Asset Schedule" xfId="2178" xr:uid="{00000000-0005-0000-0000-00006E070000}"/>
    <cellStyle name="0%" xfId="2179" xr:uid="{00000000-0005-0000-0000-00006F070000}"/>
    <cellStyle name="0% 2" xfId="2180" xr:uid="{00000000-0005-0000-0000-000070070000}"/>
    <cellStyle name="0,0_x000a__x000a_NA_x000a__x000a_" xfId="2181" xr:uid="{00000000-0005-0000-0000-000071070000}"/>
    <cellStyle name="0,0_x000d__x000a_NA_x000d__x000a_" xfId="2182" xr:uid="{00000000-0005-0000-0000-000072070000}"/>
    <cellStyle name="0,0_x000d__x000a_NA_x000d__x000a_ 2" xfId="2183" xr:uid="{00000000-0005-0000-0000-000073070000}"/>
    <cellStyle name="0,0_x000d__x000a_NA_x000d__x000a_ 3" xfId="2184" xr:uid="{00000000-0005-0000-0000-000074070000}"/>
    <cellStyle name="0.0%" xfId="2185" xr:uid="{00000000-0005-0000-0000-000075070000}"/>
    <cellStyle name="0.00%" xfId="2186" xr:uid="{00000000-0005-0000-0000-000076070000}"/>
    <cellStyle name="0.0x" xfId="2187" xr:uid="{00000000-0005-0000-0000-000077070000}"/>
    <cellStyle name="000 PN" xfId="2188" xr:uid="{00000000-0005-0000-0000-000078070000}"/>
    <cellStyle name="¼ÐÃD" xfId="2189" xr:uid="{00000000-0005-0000-0000-000079070000}"/>
    <cellStyle name="¼ÐÃD 1" xfId="2190" xr:uid="{00000000-0005-0000-0000-00007A070000}"/>
    <cellStyle name="¼ÐÃD 2" xfId="2191" xr:uid="{00000000-0005-0000-0000-00007B070000}"/>
    <cellStyle name="¼ÐÃD 3" xfId="2192" xr:uid="{00000000-0005-0000-0000-00007C070000}"/>
    <cellStyle name="¼ÐÃD 4" xfId="2193" xr:uid="{00000000-0005-0000-0000-00007D070000}"/>
    <cellStyle name="20% - »²¦â1" xfId="2194" xr:uid="{00000000-0005-0000-0000-00007E070000}"/>
    <cellStyle name="20% - »²¦â2" xfId="2195" xr:uid="{00000000-0005-0000-0000-00007F070000}"/>
    <cellStyle name="20% - »²¦â3" xfId="2196" xr:uid="{00000000-0005-0000-0000-000080070000}"/>
    <cellStyle name="20% - »²¦â4" xfId="2197" xr:uid="{00000000-0005-0000-0000-000081070000}"/>
    <cellStyle name="20% - »²¦â5" xfId="2198" xr:uid="{00000000-0005-0000-0000-000082070000}"/>
    <cellStyle name="20% - »²¦â6" xfId="2199" xr:uid="{00000000-0005-0000-0000-000083070000}"/>
    <cellStyle name="20% - Accent1 2" xfId="2200" xr:uid="{00000000-0005-0000-0000-000084070000}"/>
    <cellStyle name="20% - Accent2 2" xfId="2201" xr:uid="{00000000-0005-0000-0000-000085070000}"/>
    <cellStyle name="20% - Accent3 2" xfId="2202" xr:uid="{00000000-0005-0000-0000-000086070000}"/>
    <cellStyle name="20% - Accent4 2" xfId="2203" xr:uid="{00000000-0005-0000-0000-000087070000}"/>
    <cellStyle name="20% - Accent5 2" xfId="2204" xr:uid="{00000000-0005-0000-0000-000088070000}"/>
    <cellStyle name="20% - Accent6 2" xfId="2205" xr:uid="{00000000-0005-0000-0000-000089070000}"/>
    <cellStyle name="20% - 輔色1" xfId="2206" xr:uid="{00000000-0005-0000-0000-00008A070000}"/>
    <cellStyle name="20% - 輔色2" xfId="2207" xr:uid="{00000000-0005-0000-0000-00008B070000}"/>
    <cellStyle name="20% - 輔色3" xfId="2208" xr:uid="{00000000-0005-0000-0000-00008C070000}"/>
    <cellStyle name="20% - 輔色4" xfId="2209" xr:uid="{00000000-0005-0000-0000-00008D070000}"/>
    <cellStyle name="20% - 輔色5" xfId="2210" xr:uid="{00000000-0005-0000-0000-00008E070000}"/>
    <cellStyle name="20% - 輔色6" xfId="2211" xr:uid="{00000000-0005-0000-0000-00008F070000}"/>
    <cellStyle name="259 PN" xfId="2212" xr:uid="{00000000-0005-0000-0000-000090070000}"/>
    <cellStyle name="³Æµù" xfId="2213" xr:uid="{00000000-0005-0000-0000-000091070000}"/>
    <cellStyle name="³sµ²ªºÀx¦s®æ" xfId="2214" xr:uid="{00000000-0005-0000-0000-000092070000}"/>
    <cellStyle name="40% - »²¦â1" xfId="2215" xr:uid="{00000000-0005-0000-0000-000093070000}"/>
    <cellStyle name="40% - »²¦â2" xfId="2216" xr:uid="{00000000-0005-0000-0000-000094070000}"/>
    <cellStyle name="40% - »²¦â3" xfId="2217" xr:uid="{00000000-0005-0000-0000-000095070000}"/>
    <cellStyle name="40% - »²¦â4" xfId="2218" xr:uid="{00000000-0005-0000-0000-000096070000}"/>
    <cellStyle name="40% - »²¦â5" xfId="2219" xr:uid="{00000000-0005-0000-0000-000097070000}"/>
    <cellStyle name="40% - »²¦â6" xfId="2220" xr:uid="{00000000-0005-0000-0000-000098070000}"/>
    <cellStyle name="40% - Accent1 2" xfId="2221" xr:uid="{00000000-0005-0000-0000-000099070000}"/>
    <cellStyle name="40% - Accent2 2" xfId="2222" xr:uid="{00000000-0005-0000-0000-00009A070000}"/>
    <cellStyle name="40% - Accent3 2" xfId="2223" xr:uid="{00000000-0005-0000-0000-00009B070000}"/>
    <cellStyle name="40% - Accent4 2" xfId="2224" xr:uid="{00000000-0005-0000-0000-00009C070000}"/>
    <cellStyle name="40% - Accent5 2" xfId="2225" xr:uid="{00000000-0005-0000-0000-00009D070000}"/>
    <cellStyle name="40% - Accent6 2" xfId="2226" xr:uid="{00000000-0005-0000-0000-00009E070000}"/>
    <cellStyle name="40% - 輔色1" xfId="2227" xr:uid="{00000000-0005-0000-0000-00009F070000}"/>
    <cellStyle name="40% - 輔色2" xfId="2228" xr:uid="{00000000-0005-0000-0000-0000A0070000}"/>
    <cellStyle name="40% - 輔色3" xfId="2229" xr:uid="{00000000-0005-0000-0000-0000A1070000}"/>
    <cellStyle name="40% - 輔色4" xfId="2230" xr:uid="{00000000-0005-0000-0000-0000A2070000}"/>
    <cellStyle name="40% - 輔色5" xfId="2231" xr:uid="{00000000-0005-0000-0000-0000A3070000}"/>
    <cellStyle name="40% - 輔色6" xfId="2232" xr:uid="{00000000-0005-0000-0000-0000A4070000}"/>
    <cellStyle name="6-0" xfId="2233" xr:uid="{00000000-0005-0000-0000-0000A5070000}"/>
    <cellStyle name="60% - »²¦â1" xfId="2234" xr:uid="{00000000-0005-0000-0000-0000A6070000}"/>
    <cellStyle name="60% - »²¦â2" xfId="2235" xr:uid="{00000000-0005-0000-0000-0000A7070000}"/>
    <cellStyle name="60% - »²¦â3" xfId="2236" xr:uid="{00000000-0005-0000-0000-0000A8070000}"/>
    <cellStyle name="60% - »²¦â4" xfId="2237" xr:uid="{00000000-0005-0000-0000-0000A9070000}"/>
    <cellStyle name="60% - »²¦â5" xfId="2238" xr:uid="{00000000-0005-0000-0000-0000AA070000}"/>
    <cellStyle name="60% - »²¦â6" xfId="2239" xr:uid="{00000000-0005-0000-0000-0000AB070000}"/>
    <cellStyle name="60% - Accent1 2" xfId="2240" xr:uid="{00000000-0005-0000-0000-0000AC070000}"/>
    <cellStyle name="60% - Accent2 2" xfId="2241" xr:uid="{00000000-0005-0000-0000-0000AD070000}"/>
    <cellStyle name="60% - Accent3 2" xfId="2242" xr:uid="{00000000-0005-0000-0000-0000AE070000}"/>
    <cellStyle name="60% - Accent4 2" xfId="2243" xr:uid="{00000000-0005-0000-0000-0000AF070000}"/>
    <cellStyle name="60% - Accent5 2" xfId="2244" xr:uid="{00000000-0005-0000-0000-0000B0070000}"/>
    <cellStyle name="60% - Accent6 2" xfId="2245" xr:uid="{00000000-0005-0000-0000-0000B1070000}"/>
    <cellStyle name="60% - 輔色1" xfId="2246" xr:uid="{00000000-0005-0000-0000-0000B2070000}"/>
    <cellStyle name="60% - 輔色2" xfId="2247" xr:uid="{00000000-0005-0000-0000-0000B3070000}"/>
    <cellStyle name="60% - 輔色3" xfId="2248" xr:uid="{00000000-0005-0000-0000-0000B4070000}"/>
    <cellStyle name="60% - 輔色4" xfId="2249" xr:uid="{00000000-0005-0000-0000-0000B5070000}"/>
    <cellStyle name="60% - 輔色5" xfId="2250" xr:uid="{00000000-0005-0000-0000-0000B6070000}"/>
    <cellStyle name="60% - 輔色6" xfId="2251" xr:uid="{00000000-0005-0000-0000-0000B7070000}"/>
    <cellStyle name="600 PN" xfId="2252" xr:uid="{00000000-0005-0000-0000-0000B8070000}"/>
    <cellStyle name="700 PN" xfId="2253" xr:uid="{00000000-0005-0000-0000-0000B9070000}"/>
    <cellStyle name="700 PN 2" xfId="2254" xr:uid="{00000000-0005-0000-0000-0000BA070000}"/>
    <cellStyle name="700 PN 3" xfId="2255" xr:uid="{00000000-0005-0000-0000-0000BB070000}"/>
    <cellStyle name="700 PN 4" xfId="2256" xr:uid="{00000000-0005-0000-0000-0000BC070000}"/>
    <cellStyle name="700 PN 5" xfId="2257" xr:uid="{00000000-0005-0000-0000-0000BD070000}"/>
    <cellStyle name="700 PN 6" xfId="2258" xr:uid="{00000000-0005-0000-0000-0000BE070000}"/>
    <cellStyle name="700 PN 7" xfId="2259" xr:uid="{00000000-0005-0000-0000-0000BF070000}"/>
    <cellStyle name="700 PN 8" xfId="2260" xr:uid="{00000000-0005-0000-0000-0000C0070000}"/>
    <cellStyle name="Äµ§i¤å¦r" xfId="2261" xr:uid="{00000000-0005-0000-0000-0000C1070000}"/>
    <cellStyle name="Ãa" xfId="2262" xr:uid="{00000000-0005-0000-0000-0000C2070000}"/>
    <cellStyle name="ac" xfId="2263" xr:uid="{00000000-0005-0000-0000-0000C3070000}"/>
    <cellStyle name="Accent1 2" xfId="2264" xr:uid="{00000000-0005-0000-0000-0000C4070000}"/>
    <cellStyle name="Accent2 2" xfId="2265" xr:uid="{00000000-0005-0000-0000-0000C5070000}"/>
    <cellStyle name="Accent3 2" xfId="2266" xr:uid="{00000000-0005-0000-0000-0000C6070000}"/>
    <cellStyle name="Accent4 2" xfId="2267" xr:uid="{00000000-0005-0000-0000-0000C7070000}"/>
    <cellStyle name="Accent5 2" xfId="2268" xr:uid="{00000000-0005-0000-0000-0000C8070000}"/>
    <cellStyle name="Accent6 2" xfId="2269" xr:uid="{00000000-0005-0000-0000-0000C9070000}"/>
    <cellStyle name="Account Code" xfId="2270" xr:uid="{00000000-0005-0000-0000-0000CA070000}"/>
    <cellStyle name="Account Name" xfId="2271" xr:uid="{00000000-0005-0000-0000-0000CB070000}"/>
    <cellStyle name="ActivateFontColor" xfId="2272" xr:uid="{00000000-0005-0000-0000-0000CC070000}"/>
    <cellStyle name="active" xfId="2273" xr:uid="{00000000-0005-0000-0000-0000CD070000}"/>
    <cellStyle name="active 2" xfId="2274" xr:uid="{00000000-0005-0000-0000-0000CE070000}"/>
    <cellStyle name="Actual Date" xfId="2275" xr:uid="{00000000-0005-0000-0000-0000CF070000}"/>
    <cellStyle name="Actual Date 2" xfId="2276" xr:uid="{00000000-0005-0000-0000-0000D0070000}"/>
    <cellStyle name="Actual Date 3" xfId="2277" xr:uid="{00000000-0005-0000-0000-0000D1070000}"/>
    <cellStyle name="Actual Date 4" xfId="2278" xr:uid="{00000000-0005-0000-0000-0000D2070000}"/>
    <cellStyle name="Actual Date 5" xfId="2279" xr:uid="{00000000-0005-0000-0000-0000D3070000}"/>
    <cellStyle name="Actual Date 6" xfId="2280" xr:uid="{00000000-0005-0000-0000-0000D4070000}"/>
    <cellStyle name="Actual Date 7" xfId="2281" xr:uid="{00000000-0005-0000-0000-0000D5070000}"/>
    <cellStyle name="Actual Date 8" xfId="2282" xr:uid="{00000000-0005-0000-0000-0000D6070000}"/>
    <cellStyle name="ÀË¬dÀx¦s®æ" xfId="2283" xr:uid="{00000000-0005-0000-0000-0000D7070000}"/>
    <cellStyle name="aPrice" xfId="2284" xr:uid="{00000000-0005-0000-0000-0000D8070000}"/>
    <cellStyle name="args.style" xfId="2285" xr:uid="{00000000-0005-0000-0000-0000D9070000}"/>
    <cellStyle name="args.style 2" xfId="2286" xr:uid="{00000000-0005-0000-0000-0000DA070000}"/>
    <cellStyle name="args.style 3" xfId="2287" xr:uid="{00000000-0005-0000-0000-0000DB070000}"/>
    <cellStyle name="args.style 4" xfId="2288" xr:uid="{00000000-0005-0000-0000-0000DC070000}"/>
    <cellStyle name="args.style 5" xfId="2289" xr:uid="{00000000-0005-0000-0000-0000DD070000}"/>
    <cellStyle name="args.style 6" xfId="2290" xr:uid="{00000000-0005-0000-0000-0000DE070000}"/>
    <cellStyle name="args.style 7" xfId="2291" xr:uid="{00000000-0005-0000-0000-0000DF070000}"/>
    <cellStyle name="args.style 8" xfId="2292" xr:uid="{00000000-0005-0000-0000-0000E0070000}"/>
    <cellStyle name="Arial 10" xfId="2293" xr:uid="{00000000-0005-0000-0000-0000E1070000}"/>
    <cellStyle name="Arial 12" xfId="2294" xr:uid="{00000000-0005-0000-0000-0000E2070000}"/>
    <cellStyle name="Arial10b" xfId="2295" xr:uid="{00000000-0005-0000-0000-0000E3070000}"/>
    <cellStyle name="Arial10b 2" xfId="2296" xr:uid="{00000000-0005-0000-0000-0000E4070000}"/>
    <cellStyle name="Arial10b 3" xfId="2297" xr:uid="{00000000-0005-0000-0000-0000E5070000}"/>
    <cellStyle name="Arial10b 4" xfId="2298" xr:uid="{00000000-0005-0000-0000-0000E6070000}"/>
    <cellStyle name="Arial10b 5" xfId="2299" xr:uid="{00000000-0005-0000-0000-0000E7070000}"/>
    <cellStyle name="Arial10b 6" xfId="2300" xr:uid="{00000000-0005-0000-0000-0000E8070000}"/>
    <cellStyle name="Arial10b 7" xfId="2301" xr:uid="{00000000-0005-0000-0000-0000E9070000}"/>
    <cellStyle name="Arial10b 8" xfId="2302" xr:uid="{00000000-0005-0000-0000-0000EA070000}"/>
    <cellStyle name="AutoFormat Options" xfId="2303" xr:uid="{00000000-0005-0000-0000-0000EB070000}"/>
    <cellStyle name="AutoFormat Options 10" xfId="2304" xr:uid="{00000000-0005-0000-0000-0000EC070000}"/>
    <cellStyle name="AutoFormat Options 10 2" xfId="2305" xr:uid="{00000000-0005-0000-0000-0000ED070000}"/>
    <cellStyle name="AutoFormat Options 11" xfId="2306" xr:uid="{00000000-0005-0000-0000-0000EE070000}"/>
    <cellStyle name="AutoFormat Options 11 2" xfId="2307" xr:uid="{00000000-0005-0000-0000-0000EF070000}"/>
    <cellStyle name="AutoFormat Options 2" xfId="2308" xr:uid="{00000000-0005-0000-0000-0000F0070000}"/>
    <cellStyle name="AutoFormat Options 2 2" xfId="2309" xr:uid="{00000000-0005-0000-0000-0000F1070000}"/>
    <cellStyle name="AutoFormat Options 3" xfId="2310" xr:uid="{00000000-0005-0000-0000-0000F2070000}"/>
    <cellStyle name="AutoFormat Options 3 2" xfId="2311" xr:uid="{00000000-0005-0000-0000-0000F3070000}"/>
    <cellStyle name="AutoFormat Options 4" xfId="2312" xr:uid="{00000000-0005-0000-0000-0000F4070000}"/>
    <cellStyle name="AutoFormat Options 4 2" xfId="2313" xr:uid="{00000000-0005-0000-0000-0000F5070000}"/>
    <cellStyle name="AutoFormat Options 5" xfId="2314" xr:uid="{00000000-0005-0000-0000-0000F6070000}"/>
    <cellStyle name="AutoFormat Options 5 2" xfId="2315" xr:uid="{00000000-0005-0000-0000-0000F7070000}"/>
    <cellStyle name="AutoFormat Options 6" xfId="2316" xr:uid="{00000000-0005-0000-0000-0000F8070000}"/>
    <cellStyle name="AutoFormat Options 6 2" xfId="2317" xr:uid="{00000000-0005-0000-0000-0000F9070000}"/>
    <cellStyle name="AutoFormat Options 7" xfId="2318" xr:uid="{00000000-0005-0000-0000-0000FA070000}"/>
    <cellStyle name="AutoFormat Options 7 2" xfId="2319" xr:uid="{00000000-0005-0000-0000-0000FB070000}"/>
    <cellStyle name="AutoFormat Options 8" xfId="2320" xr:uid="{00000000-0005-0000-0000-0000FC070000}"/>
    <cellStyle name="AutoFormat Options 8 2" xfId="2321" xr:uid="{00000000-0005-0000-0000-0000FD070000}"/>
    <cellStyle name="AutoFormat Options 9" xfId="2322" xr:uid="{00000000-0005-0000-0000-0000FE070000}"/>
    <cellStyle name="AutoFormat Options 9 2" xfId="2323" xr:uid="{00000000-0005-0000-0000-0000FF070000}"/>
    <cellStyle name="Background (,0)" xfId="2324" xr:uid="{00000000-0005-0000-0000-000000080000}"/>
    <cellStyle name="background grid" xfId="2325" xr:uid="{00000000-0005-0000-0000-000001080000}"/>
    <cellStyle name="Bad 2" xfId="2326" xr:uid="{00000000-0005-0000-0000-000002080000}"/>
    <cellStyle name="Black" xfId="2327" xr:uid="{00000000-0005-0000-0000-000003080000}"/>
    <cellStyle name="blank" xfId="2328" xr:uid="{00000000-0005-0000-0000-000004080000}"/>
    <cellStyle name="blue" xfId="2329" xr:uid="{00000000-0005-0000-0000-000005080000}"/>
    <cellStyle name="Body" xfId="2330" xr:uid="{00000000-0005-0000-0000-000006080000}"/>
    <cellStyle name="Body 2" xfId="2331" xr:uid="{00000000-0005-0000-0000-000007080000}"/>
    <cellStyle name="Bold grid (,0)" xfId="2332" xr:uid="{00000000-0005-0000-0000-000008080000}"/>
    <cellStyle name="Border" xfId="2333" xr:uid="{00000000-0005-0000-0000-000009080000}"/>
    <cellStyle name="Border table" xfId="2334" xr:uid="{00000000-0005-0000-0000-00000A080000}"/>
    <cellStyle name="Bottom" xfId="2335" xr:uid="{00000000-0005-0000-0000-00000B080000}"/>
    <cellStyle name="British Pound" xfId="2336" xr:uid="{00000000-0005-0000-0000-00000C080000}"/>
    <cellStyle name="c" xfId="2337" xr:uid="{00000000-0005-0000-0000-00000D080000}"/>
    <cellStyle name="Ç¥ÁØ_¿ù°£¿ä¾àº¸°í" xfId="2338" xr:uid="{00000000-0005-0000-0000-00000E080000}"/>
    <cellStyle name="C600 PN" xfId="2339" xr:uid="{00000000-0005-0000-0000-00000F080000}"/>
    <cellStyle name="C600 PN 2" xfId="2340" xr:uid="{00000000-0005-0000-0000-000010080000}"/>
    <cellStyle name="C600 PN 3" xfId="2341" xr:uid="{00000000-0005-0000-0000-000011080000}"/>
    <cellStyle name="C600 PN 4" xfId="2342" xr:uid="{00000000-0005-0000-0000-000012080000}"/>
    <cellStyle name="C600 PN 5" xfId="2343" xr:uid="{00000000-0005-0000-0000-000013080000}"/>
    <cellStyle name="C600 PN 6" xfId="2344" xr:uid="{00000000-0005-0000-0000-000014080000}"/>
    <cellStyle name="C600 PN 7" xfId="2345" xr:uid="{00000000-0005-0000-0000-000015080000}"/>
    <cellStyle name="C600 PN 8" xfId="2346" xr:uid="{00000000-0005-0000-0000-000016080000}"/>
    <cellStyle name="Calc Currency (0)" xfId="2347" xr:uid="{00000000-0005-0000-0000-000017080000}"/>
    <cellStyle name="Calc Currency (0) 10" xfId="2348" xr:uid="{00000000-0005-0000-0000-000018080000}"/>
    <cellStyle name="Calc Currency (0) 11" xfId="2349" xr:uid="{00000000-0005-0000-0000-000019080000}"/>
    <cellStyle name="Calc Currency (0) 12" xfId="2350" xr:uid="{00000000-0005-0000-0000-00001A080000}"/>
    <cellStyle name="Calc Currency (0) 13" xfId="2351" xr:uid="{00000000-0005-0000-0000-00001B080000}"/>
    <cellStyle name="Calc Currency (0) 14" xfId="2352" xr:uid="{00000000-0005-0000-0000-00001C080000}"/>
    <cellStyle name="Calc Currency (0) 15" xfId="2353" xr:uid="{00000000-0005-0000-0000-00001D080000}"/>
    <cellStyle name="Calc Currency (0) 16" xfId="2354" xr:uid="{00000000-0005-0000-0000-00001E080000}"/>
    <cellStyle name="Calc Currency (0) 17" xfId="2355" xr:uid="{00000000-0005-0000-0000-00001F080000}"/>
    <cellStyle name="Calc Currency (0) 18" xfId="2356" xr:uid="{00000000-0005-0000-0000-000020080000}"/>
    <cellStyle name="Calc Currency (0) 19" xfId="2357" xr:uid="{00000000-0005-0000-0000-000021080000}"/>
    <cellStyle name="Calc Currency (0) 2" xfId="2358" xr:uid="{00000000-0005-0000-0000-000022080000}"/>
    <cellStyle name="Calc Currency (0) 2 2" xfId="2359" xr:uid="{00000000-0005-0000-0000-000023080000}"/>
    <cellStyle name="Calc Currency (0) 20" xfId="2360" xr:uid="{00000000-0005-0000-0000-000024080000}"/>
    <cellStyle name="Calc Currency (0) 21" xfId="2361" xr:uid="{00000000-0005-0000-0000-000025080000}"/>
    <cellStyle name="Calc Currency (0) 22" xfId="2362" xr:uid="{00000000-0005-0000-0000-000026080000}"/>
    <cellStyle name="Calc Currency (0) 23" xfId="2363" xr:uid="{00000000-0005-0000-0000-000027080000}"/>
    <cellStyle name="Calc Currency (0) 24" xfId="2364" xr:uid="{00000000-0005-0000-0000-000028080000}"/>
    <cellStyle name="Calc Currency (0) 25" xfId="2365" xr:uid="{00000000-0005-0000-0000-000029080000}"/>
    <cellStyle name="Calc Currency (0) 26" xfId="2366" xr:uid="{00000000-0005-0000-0000-00002A080000}"/>
    <cellStyle name="Calc Currency (0) 27" xfId="2367" xr:uid="{00000000-0005-0000-0000-00002B080000}"/>
    <cellStyle name="Calc Currency (0) 28" xfId="2368" xr:uid="{00000000-0005-0000-0000-00002C080000}"/>
    <cellStyle name="Calc Currency (0) 29" xfId="2369" xr:uid="{00000000-0005-0000-0000-00002D080000}"/>
    <cellStyle name="Calc Currency (0) 3" xfId="2370" xr:uid="{00000000-0005-0000-0000-00002E080000}"/>
    <cellStyle name="Calc Currency (0) 3 2" xfId="2371" xr:uid="{00000000-0005-0000-0000-00002F080000}"/>
    <cellStyle name="Calc Currency (0) 30" xfId="2372" xr:uid="{00000000-0005-0000-0000-000030080000}"/>
    <cellStyle name="Calc Currency (0) 4" xfId="2373" xr:uid="{00000000-0005-0000-0000-000031080000}"/>
    <cellStyle name="Calc Currency (0) 4 2" xfId="2374" xr:uid="{00000000-0005-0000-0000-000032080000}"/>
    <cellStyle name="Calc Currency (0) 5" xfId="2375" xr:uid="{00000000-0005-0000-0000-000033080000}"/>
    <cellStyle name="Calc Currency (0) 5 2" xfId="2376" xr:uid="{00000000-0005-0000-0000-000034080000}"/>
    <cellStyle name="Calc Currency (0) 6" xfId="2377" xr:uid="{00000000-0005-0000-0000-000035080000}"/>
    <cellStyle name="Calc Currency (0) 6 2" xfId="2378" xr:uid="{00000000-0005-0000-0000-000036080000}"/>
    <cellStyle name="Calc Currency (0) 7" xfId="2379" xr:uid="{00000000-0005-0000-0000-000037080000}"/>
    <cellStyle name="Calc Currency (0) 7 2" xfId="2380" xr:uid="{00000000-0005-0000-0000-000038080000}"/>
    <cellStyle name="Calc Currency (0) 8" xfId="2381" xr:uid="{00000000-0005-0000-0000-000039080000}"/>
    <cellStyle name="Calc Currency (0) 8 2" xfId="2382" xr:uid="{00000000-0005-0000-0000-00003A080000}"/>
    <cellStyle name="Calc Currency (0) 9" xfId="2383" xr:uid="{00000000-0005-0000-0000-00003B080000}"/>
    <cellStyle name="Calc Currency (2)" xfId="2384" xr:uid="{00000000-0005-0000-0000-00003C080000}"/>
    <cellStyle name="Calc Currency (2) 10" xfId="2385" xr:uid="{00000000-0005-0000-0000-00003D080000}"/>
    <cellStyle name="Calc Currency (2) 11" xfId="2386" xr:uid="{00000000-0005-0000-0000-00003E080000}"/>
    <cellStyle name="Calc Currency (2) 2" xfId="2387" xr:uid="{00000000-0005-0000-0000-00003F080000}"/>
    <cellStyle name="Calc Currency (2) 3" xfId="2388" xr:uid="{00000000-0005-0000-0000-000040080000}"/>
    <cellStyle name="Calc Currency (2) 4" xfId="2389" xr:uid="{00000000-0005-0000-0000-000041080000}"/>
    <cellStyle name="Calc Currency (2) 5" xfId="2390" xr:uid="{00000000-0005-0000-0000-000042080000}"/>
    <cellStyle name="Calc Currency (2) 6" xfId="2391" xr:uid="{00000000-0005-0000-0000-000043080000}"/>
    <cellStyle name="Calc Currency (2) 7" xfId="2392" xr:uid="{00000000-0005-0000-0000-000044080000}"/>
    <cellStyle name="Calc Currency (2) 8" xfId="2393" xr:uid="{00000000-0005-0000-0000-000045080000}"/>
    <cellStyle name="Calc Currency (2) 9" xfId="2394" xr:uid="{00000000-0005-0000-0000-000046080000}"/>
    <cellStyle name="Calc Percent (0)" xfId="2395" xr:uid="{00000000-0005-0000-0000-000047080000}"/>
    <cellStyle name="Calc Percent (0) 10" xfId="2396" xr:uid="{00000000-0005-0000-0000-000048080000}"/>
    <cellStyle name="Calc Percent (0) 11" xfId="2397" xr:uid="{00000000-0005-0000-0000-000049080000}"/>
    <cellStyle name="Calc Percent (0) 2" xfId="2398" xr:uid="{00000000-0005-0000-0000-00004A080000}"/>
    <cellStyle name="Calc Percent (0) 3" xfId="2399" xr:uid="{00000000-0005-0000-0000-00004B080000}"/>
    <cellStyle name="Calc Percent (0) 4" xfId="2400" xr:uid="{00000000-0005-0000-0000-00004C080000}"/>
    <cellStyle name="Calc Percent (0) 5" xfId="2401" xr:uid="{00000000-0005-0000-0000-00004D080000}"/>
    <cellStyle name="Calc Percent (0) 6" xfId="2402" xr:uid="{00000000-0005-0000-0000-00004E080000}"/>
    <cellStyle name="Calc Percent (0) 7" xfId="2403" xr:uid="{00000000-0005-0000-0000-00004F080000}"/>
    <cellStyle name="Calc Percent (0) 8" xfId="2404" xr:uid="{00000000-0005-0000-0000-000050080000}"/>
    <cellStyle name="Calc Percent (0) 9" xfId="2405" xr:uid="{00000000-0005-0000-0000-000051080000}"/>
    <cellStyle name="Calc Percent (1)" xfId="2406" xr:uid="{00000000-0005-0000-0000-000052080000}"/>
    <cellStyle name="Calc Percent (1) 10" xfId="2407" xr:uid="{00000000-0005-0000-0000-000053080000}"/>
    <cellStyle name="Calc Percent (1) 11" xfId="2408" xr:uid="{00000000-0005-0000-0000-000054080000}"/>
    <cellStyle name="Calc Percent (1) 2" xfId="2409" xr:uid="{00000000-0005-0000-0000-000055080000}"/>
    <cellStyle name="Calc Percent (1) 3" xfId="2410" xr:uid="{00000000-0005-0000-0000-000056080000}"/>
    <cellStyle name="Calc Percent (1) 4" xfId="2411" xr:uid="{00000000-0005-0000-0000-000057080000}"/>
    <cellStyle name="Calc Percent (1) 5" xfId="2412" xr:uid="{00000000-0005-0000-0000-000058080000}"/>
    <cellStyle name="Calc Percent (1) 6" xfId="2413" xr:uid="{00000000-0005-0000-0000-000059080000}"/>
    <cellStyle name="Calc Percent (1) 7" xfId="2414" xr:uid="{00000000-0005-0000-0000-00005A080000}"/>
    <cellStyle name="Calc Percent (1) 8" xfId="2415" xr:uid="{00000000-0005-0000-0000-00005B080000}"/>
    <cellStyle name="Calc Percent (1) 9" xfId="2416" xr:uid="{00000000-0005-0000-0000-00005C080000}"/>
    <cellStyle name="Calc Percent (2)" xfId="2417" xr:uid="{00000000-0005-0000-0000-00005D080000}"/>
    <cellStyle name="Calc Percent (2) 10" xfId="2418" xr:uid="{00000000-0005-0000-0000-00005E080000}"/>
    <cellStyle name="Calc Percent (2) 11" xfId="2419" xr:uid="{00000000-0005-0000-0000-00005F080000}"/>
    <cellStyle name="Calc Percent (2) 2" xfId="2420" xr:uid="{00000000-0005-0000-0000-000060080000}"/>
    <cellStyle name="Calc Percent (2) 3" xfId="2421" xr:uid="{00000000-0005-0000-0000-000061080000}"/>
    <cellStyle name="Calc Percent (2) 4" xfId="2422" xr:uid="{00000000-0005-0000-0000-000062080000}"/>
    <cellStyle name="Calc Percent (2) 5" xfId="2423" xr:uid="{00000000-0005-0000-0000-000063080000}"/>
    <cellStyle name="Calc Percent (2) 6" xfId="2424" xr:uid="{00000000-0005-0000-0000-000064080000}"/>
    <cellStyle name="Calc Percent (2) 7" xfId="2425" xr:uid="{00000000-0005-0000-0000-000065080000}"/>
    <cellStyle name="Calc Percent (2) 8" xfId="2426" xr:uid="{00000000-0005-0000-0000-000066080000}"/>
    <cellStyle name="Calc Percent (2) 9" xfId="2427" xr:uid="{00000000-0005-0000-0000-000067080000}"/>
    <cellStyle name="Calc Units (0)" xfId="2428" xr:uid="{00000000-0005-0000-0000-000068080000}"/>
    <cellStyle name="Calc Units (0) 10" xfId="2429" xr:uid="{00000000-0005-0000-0000-000069080000}"/>
    <cellStyle name="Calc Units (0) 11" xfId="2430" xr:uid="{00000000-0005-0000-0000-00006A080000}"/>
    <cellStyle name="Calc Units (0) 2" xfId="2431" xr:uid="{00000000-0005-0000-0000-00006B080000}"/>
    <cellStyle name="Calc Units (0) 3" xfId="2432" xr:uid="{00000000-0005-0000-0000-00006C080000}"/>
    <cellStyle name="Calc Units (0) 4" xfId="2433" xr:uid="{00000000-0005-0000-0000-00006D080000}"/>
    <cellStyle name="Calc Units (0) 5" xfId="2434" xr:uid="{00000000-0005-0000-0000-00006E080000}"/>
    <cellStyle name="Calc Units (0) 6" xfId="2435" xr:uid="{00000000-0005-0000-0000-00006F080000}"/>
    <cellStyle name="Calc Units (0) 7" xfId="2436" xr:uid="{00000000-0005-0000-0000-000070080000}"/>
    <cellStyle name="Calc Units (0) 8" xfId="2437" xr:uid="{00000000-0005-0000-0000-000071080000}"/>
    <cellStyle name="Calc Units (0) 9" xfId="2438" xr:uid="{00000000-0005-0000-0000-000072080000}"/>
    <cellStyle name="Calc Units (1)" xfId="2439" xr:uid="{00000000-0005-0000-0000-000073080000}"/>
    <cellStyle name="Calc Units (1) 10" xfId="2440" xr:uid="{00000000-0005-0000-0000-000074080000}"/>
    <cellStyle name="Calc Units (1) 11" xfId="2441" xr:uid="{00000000-0005-0000-0000-000075080000}"/>
    <cellStyle name="Calc Units (1) 2" xfId="2442" xr:uid="{00000000-0005-0000-0000-000076080000}"/>
    <cellStyle name="Calc Units (1) 3" xfId="2443" xr:uid="{00000000-0005-0000-0000-000077080000}"/>
    <cellStyle name="Calc Units (1) 4" xfId="2444" xr:uid="{00000000-0005-0000-0000-000078080000}"/>
    <cellStyle name="Calc Units (1) 5" xfId="2445" xr:uid="{00000000-0005-0000-0000-000079080000}"/>
    <cellStyle name="Calc Units (1) 6" xfId="2446" xr:uid="{00000000-0005-0000-0000-00007A080000}"/>
    <cellStyle name="Calc Units (1) 7" xfId="2447" xr:uid="{00000000-0005-0000-0000-00007B080000}"/>
    <cellStyle name="Calc Units (1) 8" xfId="2448" xr:uid="{00000000-0005-0000-0000-00007C080000}"/>
    <cellStyle name="Calc Units (1) 9" xfId="2449" xr:uid="{00000000-0005-0000-0000-00007D080000}"/>
    <cellStyle name="Calc Units (2)" xfId="2450" xr:uid="{00000000-0005-0000-0000-00007E080000}"/>
    <cellStyle name="Calc Units (2) 10" xfId="2451" xr:uid="{00000000-0005-0000-0000-00007F080000}"/>
    <cellStyle name="Calc Units (2) 11" xfId="2452" xr:uid="{00000000-0005-0000-0000-000080080000}"/>
    <cellStyle name="Calc Units (2) 2" xfId="2453" xr:uid="{00000000-0005-0000-0000-000081080000}"/>
    <cellStyle name="Calc Units (2) 3" xfId="2454" xr:uid="{00000000-0005-0000-0000-000082080000}"/>
    <cellStyle name="Calc Units (2) 4" xfId="2455" xr:uid="{00000000-0005-0000-0000-000083080000}"/>
    <cellStyle name="Calc Units (2) 5" xfId="2456" xr:uid="{00000000-0005-0000-0000-000084080000}"/>
    <cellStyle name="Calc Units (2) 6" xfId="2457" xr:uid="{00000000-0005-0000-0000-000085080000}"/>
    <cellStyle name="Calc Units (2) 7" xfId="2458" xr:uid="{00000000-0005-0000-0000-000086080000}"/>
    <cellStyle name="Calc Units (2) 8" xfId="2459" xr:uid="{00000000-0005-0000-0000-000087080000}"/>
    <cellStyle name="Calc Units (2) 9" xfId="2460" xr:uid="{00000000-0005-0000-0000-000088080000}"/>
    <cellStyle name="Calculation 2" xfId="2461" xr:uid="{00000000-0005-0000-0000-000089080000}"/>
    <cellStyle name="Centered Heading" xfId="2462" xr:uid="{00000000-0005-0000-0000-00008A080000}"/>
    <cellStyle name="Check Cell 2" xfId="2463" xr:uid="{00000000-0005-0000-0000-00008B080000}"/>
    <cellStyle name="clear - Style2" xfId="2464" xr:uid="{00000000-0005-0000-0000-00008C080000}"/>
    <cellStyle name="Cmnt - Style1" xfId="2465" xr:uid="{00000000-0005-0000-0000-00008D080000}"/>
    <cellStyle name="Co. Names" xfId="2466" xr:uid="{00000000-0005-0000-0000-00008E080000}"/>
    <cellStyle name="Col Heading" xfId="2467" xr:uid="{00000000-0005-0000-0000-00008F080000}"/>
    <cellStyle name="Col Heading 10" xfId="2468" xr:uid="{00000000-0005-0000-0000-000090080000}"/>
    <cellStyle name="Col Heading 11" xfId="2469" xr:uid="{00000000-0005-0000-0000-000091080000}"/>
    <cellStyle name="Col Heading 12" xfId="2470" xr:uid="{00000000-0005-0000-0000-000092080000}"/>
    <cellStyle name="Col Heading 13" xfId="2471" xr:uid="{00000000-0005-0000-0000-000093080000}"/>
    <cellStyle name="Col Heading 14" xfId="2472" xr:uid="{00000000-0005-0000-0000-000094080000}"/>
    <cellStyle name="Col Heading 15" xfId="2473" xr:uid="{00000000-0005-0000-0000-000095080000}"/>
    <cellStyle name="Col Heading 16" xfId="2474" xr:uid="{00000000-0005-0000-0000-000096080000}"/>
    <cellStyle name="Col Heading 17" xfId="2475" xr:uid="{00000000-0005-0000-0000-000097080000}"/>
    <cellStyle name="Col Heading 18" xfId="2476" xr:uid="{00000000-0005-0000-0000-000098080000}"/>
    <cellStyle name="Col Heading 19" xfId="2477" xr:uid="{00000000-0005-0000-0000-000099080000}"/>
    <cellStyle name="Col Heading 2" xfId="2478" xr:uid="{00000000-0005-0000-0000-00009A080000}"/>
    <cellStyle name="Col Heading 2 2" xfId="2479" xr:uid="{00000000-0005-0000-0000-00009B080000}"/>
    <cellStyle name="Col Heading 2_Top 20-IR" xfId="2480" xr:uid="{00000000-0005-0000-0000-00009C080000}"/>
    <cellStyle name="Col Heading 20" xfId="2481" xr:uid="{00000000-0005-0000-0000-00009D080000}"/>
    <cellStyle name="Col Heading 21" xfId="2482" xr:uid="{00000000-0005-0000-0000-00009E080000}"/>
    <cellStyle name="Col Heading 22" xfId="2483" xr:uid="{00000000-0005-0000-0000-00009F080000}"/>
    <cellStyle name="Col Heading 23" xfId="2484" xr:uid="{00000000-0005-0000-0000-0000A0080000}"/>
    <cellStyle name="Col Heading 24" xfId="2485" xr:uid="{00000000-0005-0000-0000-0000A1080000}"/>
    <cellStyle name="Col Heading 25" xfId="2486" xr:uid="{00000000-0005-0000-0000-0000A2080000}"/>
    <cellStyle name="Col Heading 26" xfId="2487" xr:uid="{00000000-0005-0000-0000-0000A3080000}"/>
    <cellStyle name="Col Heading 27" xfId="2488" xr:uid="{00000000-0005-0000-0000-0000A4080000}"/>
    <cellStyle name="Col Heading 28" xfId="2489" xr:uid="{00000000-0005-0000-0000-0000A5080000}"/>
    <cellStyle name="Col Heading 29" xfId="2490" xr:uid="{00000000-0005-0000-0000-0000A6080000}"/>
    <cellStyle name="Col Heading 3" xfId="2491" xr:uid="{00000000-0005-0000-0000-0000A7080000}"/>
    <cellStyle name="Col Heading 3 2" xfId="2492" xr:uid="{00000000-0005-0000-0000-0000A8080000}"/>
    <cellStyle name="Col Heading 3_Top 20-IR" xfId="2493" xr:uid="{00000000-0005-0000-0000-0000A9080000}"/>
    <cellStyle name="Col Heading 30" xfId="2494" xr:uid="{00000000-0005-0000-0000-0000AA080000}"/>
    <cellStyle name="Col Heading 31" xfId="2495" xr:uid="{00000000-0005-0000-0000-0000AB080000}"/>
    <cellStyle name="Col Heading 32" xfId="2496" xr:uid="{00000000-0005-0000-0000-0000AC080000}"/>
    <cellStyle name="Col Heading 33" xfId="2497" xr:uid="{00000000-0005-0000-0000-0000AD080000}"/>
    <cellStyle name="Col Heading 4" xfId="2498" xr:uid="{00000000-0005-0000-0000-0000AE080000}"/>
    <cellStyle name="Col Heading 4 2" xfId="2499" xr:uid="{00000000-0005-0000-0000-0000AF080000}"/>
    <cellStyle name="Col Heading 4_Top 20-IR" xfId="2500" xr:uid="{00000000-0005-0000-0000-0000B0080000}"/>
    <cellStyle name="Col Heading 5" xfId="2501" xr:uid="{00000000-0005-0000-0000-0000B1080000}"/>
    <cellStyle name="Col Heading 6" xfId="2502" xr:uid="{00000000-0005-0000-0000-0000B2080000}"/>
    <cellStyle name="Col Heading 7" xfId="2503" xr:uid="{00000000-0005-0000-0000-0000B3080000}"/>
    <cellStyle name="Col Heading 8" xfId="2504" xr:uid="{00000000-0005-0000-0000-0000B4080000}"/>
    <cellStyle name="Col Heading 9" xfId="2505" xr:uid="{00000000-0005-0000-0000-0000B5080000}"/>
    <cellStyle name="Col Heads" xfId="2506" xr:uid="{00000000-0005-0000-0000-0000B6080000}"/>
    <cellStyle name="Col Heads 2" xfId="2507" xr:uid="{00000000-0005-0000-0000-0000B7080000}"/>
    <cellStyle name="Column_Title" xfId="2508" xr:uid="{00000000-0005-0000-0000-0000B8080000}"/>
    <cellStyle name="ColumnAttributeAbovePrompt" xfId="2509" xr:uid="{00000000-0005-0000-0000-0000B9080000}"/>
    <cellStyle name="ColumnAttributeAbovePrompt 2" xfId="2510" xr:uid="{00000000-0005-0000-0000-0000BA080000}"/>
    <cellStyle name="ColumnAttributePrompt" xfId="2511" xr:uid="{00000000-0005-0000-0000-0000BB080000}"/>
    <cellStyle name="ColumnAttributePrompt 2" xfId="2512" xr:uid="{00000000-0005-0000-0000-0000BC080000}"/>
    <cellStyle name="ColumnAttributeValue" xfId="2513" xr:uid="{00000000-0005-0000-0000-0000BD080000}"/>
    <cellStyle name="ColumnAttributeValue 2" xfId="2514" xr:uid="{00000000-0005-0000-0000-0000BE080000}"/>
    <cellStyle name="ColumnHeadingPrompt" xfId="2515" xr:uid="{00000000-0005-0000-0000-0000BF080000}"/>
    <cellStyle name="ColumnHeadingPrompt 2" xfId="2516" xr:uid="{00000000-0005-0000-0000-0000C0080000}"/>
    <cellStyle name="ColumnHeadingValue" xfId="2517" xr:uid="{00000000-0005-0000-0000-0000C1080000}"/>
    <cellStyle name="ColumnHeadingValue 2" xfId="2518" xr:uid="{00000000-0005-0000-0000-0000C2080000}"/>
    <cellStyle name="columns" xfId="2519" xr:uid="{00000000-0005-0000-0000-0000C3080000}"/>
    <cellStyle name="Comma  - Style1" xfId="2520" xr:uid="{00000000-0005-0000-0000-0000C4080000}"/>
    <cellStyle name="Comma  - Style1 2" xfId="2521" xr:uid="{00000000-0005-0000-0000-0000C5080000}"/>
    <cellStyle name="Comma  - Style2" xfId="2522" xr:uid="{00000000-0005-0000-0000-0000C6080000}"/>
    <cellStyle name="Comma  - Style3" xfId="2523" xr:uid="{00000000-0005-0000-0000-0000C7080000}"/>
    <cellStyle name="Comma  - Style4" xfId="2524" xr:uid="{00000000-0005-0000-0000-0000C8080000}"/>
    <cellStyle name="Comma  - Style5" xfId="2525" xr:uid="{00000000-0005-0000-0000-0000C9080000}"/>
    <cellStyle name="Comma  - Style6" xfId="2526" xr:uid="{00000000-0005-0000-0000-0000CA080000}"/>
    <cellStyle name="Comma  - Style7" xfId="2527" xr:uid="{00000000-0005-0000-0000-0000CB080000}"/>
    <cellStyle name="Comma  - Style8" xfId="2528" xr:uid="{00000000-0005-0000-0000-0000CC080000}"/>
    <cellStyle name="comma (,0)" xfId="2529" xr:uid="{00000000-0005-0000-0000-0000CD080000}"/>
    <cellStyle name="comma (,0) 10" xfId="2530" xr:uid="{00000000-0005-0000-0000-0000CE080000}"/>
    <cellStyle name="comma (,0) 11" xfId="2531" xr:uid="{00000000-0005-0000-0000-0000CF080000}"/>
    <cellStyle name="comma (,0) 12" xfId="2532" xr:uid="{00000000-0005-0000-0000-0000D0080000}"/>
    <cellStyle name="comma (,0) 13" xfId="2533" xr:uid="{00000000-0005-0000-0000-0000D1080000}"/>
    <cellStyle name="comma (,0) 14" xfId="2534" xr:uid="{00000000-0005-0000-0000-0000D2080000}"/>
    <cellStyle name="comma (,0) 15" xfId="2535" xr:uid="{00000000-0005-0000-0000-0000D3080000}"/>
    <cellStyle name="comma (,0) 16" xfId="2536" xr:uid="{00000000-0005-0000-0000-0000D4080000}"/>
    <cellStyle name="comma (,0) 17" xfId="2537" xr:uid="{00000000-0005-0000-0000-0000D5080000}"/>
    <cellStyle name="comma (,0) 18" xfId="2538" xr:uid="{00000000-0005-0000-0000-0000D6080000}"/>
    <cellStyle name="comma (,0) 19" xfId="2539" xr:uid="{00000000-0005-0000-0000-0000D7080000}"/>
    <cellStyle name="comma (,0) 2" xfId="2540" xr:uid="{00000000-0005-0000-0000-0000D8080000}"/>
    <cellStyle name="comma (,0) 20" xfId="2541" xr:uid="{00000000-0005-0000-0000-0000D9080000}"/>
    <cellStyle name="comma (,0) 21" xfId="2542" xr:uid="{00000000-0005-0000-0000-0000DA080000}"/>
    <cellStyle name="comma (,0) 22" xfId="2543" xr:uid="{00000000-0005-0000-0000-0000DB080000}"/>
    <cellStyle name="comma (,0) 23" xfId="2544" xr:uid="{00000000-0005-0000-0000-0000DC080000}"/>
    <cellStyle name="comma (,0) 24" xfId="2545" xr:uid="{00000000-0005-0000-0000-0000DD080000}"/>
    <cellStyle name="comma (,0) 25" xfId="2546" xr:uid="{00000000-0005-0000-0000-0000DE080000}"/>
    <cellStyle name="comma (,0) 26" xfId="2547" xr:uid="{00000000-0005-0000-0000-0000DF080000}"/>
    <cellStyle name="comma (,0) 27" xfId="2548" xr:uid="{00000000-0005-0000-0000-0000E0080000}"/>
    <cellStyle name="comma (,0) 28" xfId="2549" xr:uid="{00000000-0005-0000-0000-0000E1080000}"/>
    <cellStyle name="comma (,0) 29" xfId="2550" xr:uid="{00000000-0005-0000-0000-0000E2080000}"/>
    <cellStyle name="comma (,0) 3" xfId="2551" xr:uid="{00000000-0005-0000-0000-0000E3080000}"/>
    <cellStyle name="comma (,0) 30" xfId="2552" xr:uid="{00000000-0005-0000-0000-0000E4080000}"/>
    <cellStyle name="comma (,0) 4" xfId="2553" xr:uid="{00000000-0005-0000-0000-0000E5080000}"/>
    <cellStyle name="comma (,0) 5" xfId="2554" xr:uid="{00000000-0005-0000-0000-0000E6080000}"/>
    <cellStyle name="comma (,0) 6" xfId="2555" xr:uid="{00000000-0005-0000-0000-0000E7080000}"/>
    <cellStyle name="comma (,0) 7" xfId="2556" xr:uid="{00000000-0005-0000-0000-0000E8080000}"/>
    <cellStyle name="comma (,0) 8" xfId="2557" xr:uid="{00000000-0005-0000-0000-0000E9080000}"/>
    <cellStyle name="comma (,0) 9" xfId="2558" xr:uid="{00000000-0005-0000-0000-0000EA080000}"/>
    <cellStyle name="comma (,1)" xfId="2559" xr:uid="{00000000-0005-0000-0000-0000EB080000}"/>
    <cellStyle name="comma (,1) 2" xfId="2560" xr:uid="{00000000-0005-0000-0000-0000EC080000}"/>
    <cellStyle name="comma (,1) 3" xfId="2561" xr:uid="{00000000-0005-0000-0000-0000ED080000}"/>
    <cellStyle name="comma (,1) 4" xfId="2562" xr:uid="{00000000-0005-0000-0000-0000EE080000}"/>
    <cellStyle name="comma (,2)" xfId="2563" xr:uid="{00000000-0005-0000-0000-0000EF080000}"/>
    <cellStyle name="comma (,2) 2" xfId="2564" xr:uid="{00000000-0005-0000-0000-0000F0080000}"/>
    <cellStyle name="comma (,2) 3" xfId="2565" xr:uid="{00000000-0005-0000-0000-0000F1080000}"/>
    <cellStyle name="comma (,2) 4" xfId="2566" xr:uid="{00000000-0005-0000-0000-0000F2080000}"/>
    <cellStyle name="comma (0)" xfId="2567" xr:uid="{00000000-0005-0000-0000-0000F3080000}"/>
    <cellStyle name="comma (K0)" xfId="2568" xr:uid="{00000000-0005-0000-0000-0000F4080000}"/>
    <cellStyle name="comma (K0) 10" xfId="2569" xr:uid="{00000000-0005-0000-0000-0000F5080000}"/>
    <cellStyle name="comma (K0) 11" xfId="2570" xr:uid="{00000000-0005-0000-0000-0000F6080000}"/>
    <cellStyle name="comma (K0) 12" xfId="2571" xr:uid="{00000000-0005-0000-0000-0000F7080000}"/>
    <cellStyle name="comma (K0) 13" xfId="2572" xr:uid="{00000000-0005-0000-0000-0000F8080000}"/>
    <cellStyle name="comma (K0) 14" xfId="2573" xr:uid="{00000000-0005-0000-0000-0000F9080000}"/>
    <cellStyle name="comma (K0) 15" xfId="2574" xr:uid="{00000000-0005-0000-0000-0000FA080000}"/>
    <cellStyle name="comma (K0) 16" xfId="2575" xr:uid="{00000000-0005-0000-0000-0000FB080000}"/>
    <cellStyle name="comma (K0) 17" xfId="2576" xr:uid="{00000000-0005-0000-0000-0000FC080000}"/>
    <cellStyle name="comma (K0) 18" xfId="2577" xr:uid="{00000000-0005-0000-0000-0000FD080000}"/>
    <cellStyle name="comma (K0) 19" xfId="2578" xr:uid="{00000000-0005-0000-0000-0000FE080000}"/>
    <cellStyle name="comma (K0) 2" xfId="2579" xr:uid="{00000000-0005-0000-0000-0000FF080000}"/>
    <cellStyle name="comma (K0) 20" xfId="2580" xr:uid="{00000000-0005-0000-0000-000000090000}"/>
    <cellStyle name="comma (K0) 21" xfId="2581" xr:uid="{00000000-0005-0000-0000-000001090000}"/>
    <cellStyle name="comma (K0) 22" xfId="2582" xr:uid="{00000000-0005-0000-0000-000002090000}"/>
    <cellStyle name="comma (K0) 23" xfId="2583" xr:uid="{00000000-0005-0000-0000-000003090000}"/>
    <cellStyle name="comma (K0) 24" xfId="2584" xr:uid="{00000000-0005-0000-0000-000004090000}"/>
    <cellStyle name="comma (K0) 25" xfId="2585" xr:uid="{00000000-0005-0000-0000-000005090000}"/>
    <cellStyle name="comma (K0) 26" xfId="2586" xr:uid="{00000000-0005-0000-0000-000006090000}"/>
    <cellStyle name="comma (K0) 27" xfId="2587" xr:uid="{00000000-0005-0000-0000-000007090000}"/>
    <cellStyle name="comma (K0) 28" xfId="2588" xr:uid="{00000000-0005-0000-0000-000008090000}"/>
    <cellStyle name="comma (K0) 29" xfId="2589" xr:uid="{00000000-0005-0000-0000-000009090000}"/>
    <cellStyle name="comma (K0) 3" xfId="2590" xr:uid="{00000000-0005-0000-0000-00000A090000}"/>
    <cellStyle name="comma (K0) 30" xfId="2591" xr:uid="{00000000-0005-0000-0000-00000B090000}"/>
    <cellStyle name="comma (K0) 4" xfId="2592" xr:uid="{00000000-0005-0000-0000-00000C090000}"/>
    <cellStyle name="comma (K0) 5" xfId="2593" xr:uid="{00000000-0005-0000-0000-00000D090000}"/>
    <cellStyle name="comma (K0) 6" xfId="2594" xr:uid="{00000000-0005-0000-0000-00000E090000}"/>
    <cellStyle name="comma (K0) 7" xfId="2595" xr:uid="{00000000-0005-0000-0000-00000F090000}"/>
    <cellStyle name="comma (K0) 8" xfId="2596" xr:uid="{00000000-0005-0000-0000-000010090000}"/>
    <cellStyle name="comma (K0) 9" xfId="2597" xr:uid="{00000000-0005-0000-0000-000011090000}"/>
    <cellStyle name="comma (K1)" xfId="2598" xr:uid="{00000000-0005-0000-0000-000012090000}"/>
    <cellStyle name="comma (K1) 2" xfId="2599" xr:uid="{00000000-0005-0000-0000-000013090000}"/>
    <cellStyle name="comma (K1) 3" xfId="2600" xr:uid="{00000000-0005-0000-0000-000014090000}"/>
    <cellStyle name="comma (K1) 4" xfId="2601" xr:uid="{00000000-0005-0000-0000-000015090000}"/>
    <cellStyle name="comma (M0)" xfId="2602" xr:uid="{00000000-0005-0000-0000-000016090000}"/>
    <cellStyle name="comma (M0) 2" xfId="2603" xr:uid="{00000000-0005-0000-0000-000017090000}"/>
    <cellStyle name="comma (M0) 3" xfId="2604" xr:uid="{00000000-0005-0000-0000-000018090000}"/>
    <cellStyle name="comma (M0) 4" xfId="2605" xr:uid="{00000000-0005-0000-0000-000019090000}"/>
    <cellStyle name="comma (M1)" xfId="2606" xr:uid="{00000000-0005-0000-0000-00001A090000}"/>
    <cellStyle name="comma (M1) 2" xfId="2607" xr:uid="{00000000-0005-0000-0000-00001B090000}"/>
    <cellStyle name="comma (M1) 3" xfId="2608" xr:uid="{00000000-0005-0000-0000-00001C090000}"/>
    <cellStyle name="comma (M1) 4" xfId="2609" xr:uid="{00000000-0005-0000-0000-00001D090000}"/>
    <cellStyle name="Comma [00]" xfId="2610" xr:uid="{00000000-0005-0000-0000-00001E090000}"/>
    <cellStyle name="Comma [00] 10" xfId="2611" xr:uid="{00000000-0005-0000-0000-00001F090000}"/>
    <cellStyle name="Comma [00] 11" xfId="2612" xr:uid="{00000000-0005-0000-0000-000020090000}"/>
    <cellStyle name="Comma [00] 2" xfId="2613" xr:uid="{00000000-0005-0000-0000-000021090000}"/>
    <cellStyle name="Comma [00] 3" xfId="2614" xr:uid="{00000000-0005-0000-0000-000022090000}"/>
    <cellStyle name="Comma [00] 4" xfId="2615" xr:uid="{00000000-0005-0000-0000-000023090000}"/>
    <cellStyle name="Comma [00] 5" xfId="2616" xr:uid="{00000000-0005-0000-0000-000024090000}"/>
    <cellStyle name="Comma [00] 6" xfId="2617" xr:uid="{00000000-0005-0000-0000-000025090000}"/>
    <cellStyle name="Comma [00] 7" xfId="2618" xr:uid="{00000000-0005-0000-0000-000026090000}"/>
    <cellStyle name="Comma [00] 8" xfId="2619" xr:uid="{00000000-0005-0000-0000-000027090000}"/>
    <cellStyle name="Comma [00] 9" xfId="2620" xr:uid="{00000000-0005-0000-0000-000028090000}"/>
    <cellStyle name="comma [1]" xfId="2621" xr:uid="{00000000-0005-0000-0000-000029090000}"/>
    <cellStyle name="Comma [2]" xfId="2622" xr:uid="{00000000-0005-0000-0000-00002A090000}"/>
    <cellStyle name="Comma 0" xfId="2623" xr:uid="{00000000-0005-0000-0000-00002B090000}"/>
    <cellStyle name="Comma 0*" xfId="2624" xr:uid="{00000000-0005-0000-0000-00002C090000}"/>
    <cellStyle name="Comma 10" xfId="2625" xr:uid="{00000000-0005-0000-0000-00002D090000}"/>
    <cellStyle name="Comma 10 2" xfId="2626" xr:uid="{00000000-0005-0000-0000-00002E090000}"/>
    <cellStyle name="Comma 10 3" xfId="2627" xr:uid="{00000000-0005-0000-0000-00002F090000}"/>
    <cellStyle name="Comma 10 4" xfId="2628" xr:uid="{00000000-0005-0000-0000-000030090000}"/>
    <cellStyle name="Comma 10 5" xfId="2629" xr:uid="{00000000-0005-0000-0000-000031090000}"/>
    <cellStyle name="Comma 10 6" xfId="2630" xr:uid="{00000000-0005-0000-0000-000032090000}"/>
    <cellStyle name="Comma 10 7" xfId="2631" xr:uid="{00000000-0005-0000-0000-000033090000}"/>
    <cellStyle name="Comma 10 8" xfId="2632" xr:uid="{00000000-0005-0000-0000-000034090000}"/>
    <cellStyle name="Comma 10 9" xfId="2633" xr:uid="{00000000-0005-0000-0000-000035090000}"/>
    <cellStyle name="Comma 11" xfId="2634" xr:uid="{00000000-0005-0000-0000-000036090000}"/>
    <cellStyle name="Comma 11 2" xfId="2635" xr:uid="{00000000-0005-0000-0000-000037090000}"/>
    <cellStyle name="Comma 11 3" xfId="2636" xr:uid="{00000000-0005-0000-0000-000038090000}"/>
    <cellStyle name="Comma 11 4" xfId="2637" xr:uid="{00000000-0005-0000-0000-000039090000}"/>
    <cellStyle name="Comma 11 5" xfId="2638" xr:uid="{00000000-0005-0000-0000-00003A090000}"/>
    <cellStyle name="Comma 11 6" xfId="2639" xr:uid="{00000000-0005-0000-0000-00003B090000}"/>
    <cellStyle name="Comma 11 7" xfId="2640" xr:uid="{00000000-0005-0000-0000-00003C090000}"/>
    <cellStyle name="Comma 11 8" xfId="2641" xr:uid="{00000000-0005-0000-0000-00003D090000}"/>
    <cellStyle name="Comma 11 9" xfId="2642" xr:uid="{00000000-0005-0000-0000-00003E090000}"/>
    <cellStyle name="Comma 12" xfId="2643" xr:uid="{00000000-0005-0000-0000-00003F090000}"/>
    <cellStyle name="Comma 12 2" xfId="2644" xr:uid="{00000000-0005-0000-0000-000040090000}"/>
    <cellStyle name="Comma 12 3" xfId="2645" xr:uid="{00000000-0005-0000-0000-000041090000}"/>
    <cellStyle name="Comma 12 4" xfId="2646" xr:uid="{00000000-0005-0000-0000-000042090000}"/>
    <cellStyle name="Comma 12 5" xfId="2647" xr:uid="{00000000-0005-0000-0000-000043090000}"/>
    <cellStyle name="Comma 12 6" xfId="2648" xr:uid="{00000000-0005-0000-0000-000044090000}"/>
    <cellStyle name="Comma 12 7" xfId="2649" xr:uid="{00000000-0005-0000-0000-000045090000}"/>
    <cellStyle name="Comma 12 8" xfId="2650" xr:uid="{00000000-0005-0000-0000-000046090000}"/>
    <cellStyle name="Comma 12 9" xfId="2651" xr:uid="{00000000-0005-0000-0000-000047090000}"/>
    <cellStyle name="Comma 13" xfId="2652" xr:uid="{00000000-0005-0000-0000-000048090000}"/>
    <cellStyle name="Comma 13 2" xfId="2653" xr:uid="{00000000-0005-0000-0000-000049090000}"/>
    <cellStyle name="Comma 13 3" xfId="2654" xr:uid="{00000000-0005-0000-0000-00004A090000}"/>
    <cellStyle name="Comma 13 4" xfId="2655" xr:uid="{00000000-0005-0000-0000-00004B090000}"/>
    <cellStyle name="Comma 13 5" xfId="2656" xr:uid="{00000000-0005-0000-0000-00004C090000}"/>
    <cellStyle name="Comma 13 6" xfId="2657" xr:uid="{00000000-0005-0000-0000-00004D090000}"/>
    <cellStyle name="Comma 13 7" xfId="2658" xr:uid="{00000000-0005-0000-0000-00004E090000}"/>
    <cellStyle name="Comma 13 8" xfId="2659" xr:uid="{00000000-0005-0000-0000-00004F090000}"/>
    <cellStyle name="Comma 13 9" xfId="2660" xr:uid="{00000000-0005-0000-0000-000050090000}"/>
    <cellStyle name="Comma 14" xfId="2661" xr:uid="{00000000-0005-0000-0000-000051090000}"/>
    <cellStyle name="Comma 14 2" xfId="2662" xr:uid="{00000000-0005-0000-0000-000052090000}"/>
    <cellStyle name="Comma 14 3" xfId="2663" xr:uid="{00000000-0005-0000-0000-000053090000}"/>
    <cellStyle name="Comma 14 4" xfId="2664" xr:uid="{00000000-0005-0000-0000-000054090000}"/>
    <cellStyle name="Comma 14 5" xfId="2665" xr:uid="{00000000-0005-0000-0000-000055090000}"/>
    <cellStyle name="Comma 14 6" xfId="2666" xr:uid="{00000000-0005-0000-0000-000056090000}"/>
    <cellStyle name="Comma 14 7" xfId="2667" xr:uid="{00000000-0005-0000-0000-000057090000}"/>
    <cellStyle name="Comma 14 8" xfId="2668" xr:uid="{00000000-0005-0000-0000-000058090000}"/>
    <cellStyle name="Comma 14 9" xfId="2669" xr:uid="{00000000-0005-0000-0000-000059090000}"/>
    <cellStyle name="Comma 15" xfId="2670" xr:uid="{00000000-0005-0000-0000-00005A090000}"/>
    <cellStyle name="Comma 16" xfId="2671" xr:uid="{00000000-0005-0000-0000-00005B090000}"/>
    <cellStyle name="Comma 17" xfId="2672" xr:uid="{00000000-0005-0000-0000-00005C090000}"/>
    <cellStyle name="Comma 18" xfId="2673" xr:uid="{00000000-0005-0000-0000-00005D090000}"/>
    <cellStyle name="Comma 19" xfId="2674" xr:uid="{00000000-0005-0000-0000-00005E090000}"/>
    <cellStyle name="Comma 2" xfId="1" xr:uid="{00000000-0005-0000-0000-00005F090000}"/>
    <cellStyle name="Comma 2 10" xfId="2675" xr:uid="{00000000-0005-0000-0000-000060090000}"/>
    <cellStyle name="Comma 2 2" xfId="241" xr:uid="{00000000-0005-0000-0000-000061090000}"/>
    <cellStyle name="Comma 2 2 2" xfId="256" xr:uid="{00000000-0005-0000-0000-000062090000}"/>
    <cellStyle name="Comma 2 2 2 2" xfId="2676" xr:uid="{00000000-0005-0000-0000-000063090000}"/>
    <cellStyle name="Comma 2 2 3" xfId="2677" xr:uid="{00000000-0005-0000-0000-000064090000}"/>
    <cellStyle name="Comma 2 2 4" xfId="2678" xr:uid="{00000000-0005-0000-0000-000065090000}"/>
    <cellStyle name="Comma 2 3" xfId="2679" xr:uid="{00000000-0005-0000-0000-000066090000}"/>
    <cellStyle name="Comma 2 3 2" xfId="2680" xr:uid="{00000000-0005-0000-0000-000067090000}"/>
    <cellStyle name="Comma 2 3 3" xfId="2681" xr:uid="{00000000-0005-0000-0000-000068090000}"/>
    <cellStyle name="Comma 2 3 4" xfId="2682" xr:uid="{00000000-0005-0000-0000-000069090000}"/>
    <cellStyle name="Comma 2 4" xfId="2683" xr:uid="{00000000-0005-0000-0000-00006A090000}"/>
    <cellStyle name="Comma 2 5" xfId="2684" xr:uid="{00000000-0005-0000-0000-00006B090000}"/>
    <cellStyle name="Comma 2 6" xfId="2685" xr:uid="{00000000-0005-0000-0000-00006C090000}"/>
    <cellStyle name="Comma 2 7" xfId="2686" xr:uid="{00000000-0005-0000-0000-00006D090000}"/>
    <cellStyle name="Comma 2 8" xfId="2687" xr:uid="{00000000-0005-0000-0000-00006E090000}"/>
    <cellStyle name="Comma 2 9" xfId="2688" xr:uid="{00000000-0005-0000-0000-00006F090000}"/>
    <cellStyle name="Comma 20" xfId="2689" xr:uid="{00000000-0005-0000-0000-000070090000}"/>
    <cellStyle name="Comma 21" xfId="2690" xr:uid="{00000000-0005-0000-0000-000071090000}"/>
    <cellStyle name="Comma 22" xfId="2691" xr:uid="{00000000-0005-0000-0000-000072090000}"/>
    <cellStyle name="Comma 23" xfId="2692" xr:uid="{00000000-0005-0000-0000-000073090000}"/>
    <cellStyle name="Comma 24" xfId="2693" xr:uid="{00000000-0005-0000-0000-000074090000}"/>
    <cellStyle name="Comma 25" xfId="2694" xr:uid="{00000000-0005-0000-0000-000075090000}"/>
    <cellStyle name="Comma 26" xfId="2695" xr:uid="{00000000-0005-0000-0000-000076090000}"/>
    <cellStyle name="Comma 27" xfId="2696" xr:uid="{00000000-0005-0000-0000-000077090000}"/>
    <cellStyle name="Comma 28" xfId="2697" xr:uid="{00000000-0005-0000-0000-000078090000}"/>
    <cellStyle name="Comma 29" xfId="2698" xr:uid="{00000000-0005-0000-0000-000079090000}"/>
    <cellStyle name="Comma 3" xfId="2" xr:uid="{00000000-0005-0000-0000-00007A090000}"/>
    <cellStyle name="Comma 3 10" xfId="2699" xr:uid="{00000000-0005-0000-0000-00007B090000}"/>
    <cellStyle name="Comma 3 11" xfId="2700" xr:uid="{00000000-0005-0000-0000-00007C090000}"/>
    <cellStyle name="Comma 3 2" xfId="242" xr:uid="{00000000-0005-0000-0000-00007D090000}"/>
    <cellStyle name="Comma 3 2 2" xfId="257" xr:uid="{00000000-0005-0000-0000-00007E090000}"/>
    <cellStyle name="Comma 3 2 3" xfId="2701" xr:uid="{00000000-0005-0000-0000-00007F090000}"/>
    <cellStyle name="Comma 3 3" xfId="2702" xr:uid="{00000000-0005-0000-0000-000080090000}"/>
    <cellStyle name="Comma 3 4" xfId="2703" xr:uid="{00000000-0005-0000-0000-000081090000}"/>
    <cellStyle name="Comma 3 5" xfId="2704" xr:uid="{00000000-0005-0000-0000-000082090000}"/>
    <cellStyle name="Comma 3 6" xfId="2705" xr:uid="{00000000-0005-0000-0000-000083090000}"/>
    <cellStyle name="Comma 3 7" xfId="2706" xr:uid="{00000000-0005-0000-0000-000084090000}"/>
    <cellStyle name="Comma 3 8" xfId="2707" xr:uid="{00000000-0005-0000-0000-000085090000}"/>
    <cellStyle name="Comma 3 9" xfId="2708" xr:uid="{00000000-0005-0000-0000-000086090000}"/>
    <cellStyle name="Comma 30" xfId="4598" xr:uid="{00000000-0005-0000-0000-000087090000}"/>
    <cellStyle name="Comma 4" xfId="3" xr:uid="{00000000-0005-0000-0000-000088090000}"/>
    <cellStyle name="Comma 4 2" xfId="2709" xr:uid="{00000000-0005-0000-0000-000089090000}"/>
    <cellStyle name="Comma 4 3" xfId="2710" xr:uid="{00000000-0005-0000-0000-00008A090000}"/>
    <cellStyle name="Comma 4 4" xfId="2711" xr:uid="{00000000-0005-0000-0000-00008B090000}"/>
    <cellStyle name="Comma 4 5" xfId="2712" xr:uid="{00000000-0005-0000-0000-00008C090000}"/>
    <cellStyle name="Comma 4 6" xfId="2713" xr:uid="{00000000-0005-0000-0000-00008D090000}"/>
    <cellStyle name="Comma 4 7" xfId="2714" xr:uid="{00000000-0005-0000-0000-00008E090000}"/>
    <cellStyle name="Comma 4 8" xfId="2715" xr:uid="{00000000-0005-0000-0000-00008F090000}"/>
    <cellStyle name="Comma 4 9" xfId="2716" xr:uid="{00000000-0005-0000-0000-000090090000}"/>
    <cellStyle name="Comma 5" xfId="117" xr:uid="{00000000-0005-0000-0000-000091090000}"/>
    <cellStyle name="Comma 5 10" xfId="2717" xr:uid="{00000000-0005-0000-0000-000092090000}"/>
    <cellStyle name="Comma 5 11" xfId="2718" xr:uid="{00000000-0005-0000-0000-000093090000}"/>
    <cellStyle name="Comma 5 2" xfId="258" xr:uid="{00000000-0005-0000-0000-000094090000}"/>
    <cellStyle name="Comma 5 2 2" xfId="2719" xr:uid="{00000000-0005-0000-0000-000095090000}"/>
    <cellStyle name="Comma 5 3" xfId="2720" xr:uid="{00000000-0005-0000-0000-000096090000}"/>
    <cellStyle name="Comma 5 4" xfId="2721" xr:uid="{00000000-0005-0000-0000-000097090000}"/>
    <cellStyle name="Comma 5 5" xfId="2722" xr:uid="{00000000-0005-0000-0000-000098090000}"/>
    <cellStyle name="Comma 5 6" xfId="2723" xr:uid="{00000000-0005-0000-0000-000099090000}"/>
    <cellStyle name="Comma 5 7" xfId="2724" xr:uid="{00000000-0005-0000-0000-00009A090000}"/>
    <cellStyle name="Comma 5 8" xfId="2725" xr:uid="{00000000-0005-0000-0000-00009B090000}"/>
    <cellStyle name="Comma 5 9" xfId="2726" xr:uid="{00000000-0005-0000-0000-00009C090000}"/>
    <cellStyle name="Comma 6" xfId="259" xr:uid="{00000000-0005-0000-0000-00009D090000}"/>
    <cellStyle name="Comma 6 2" xfId="2727" xr:uid="{00000000-0005-0000-0000-00009E090000}"/>
    <cellStyle name="Comma 6 3" xfId="2728" xr:uid="{00000000-0005-0000-0000-00009F090000}"/>
    <cellStyle name="Comma 7" xfId="260" xr:uid="{00000000-0005-0000-0000-0000A0090000}"/>
    <cellStyle name="Comma 7 2" xfId="2729" xr:uid="{00000000-0005-0000-0000-0000A1090000}"/>
    <cellStyle name="Comma 7 3" xfId="2730" xr:uid="{00000000-0005-0000-0000-0000A2090000}"/>
    <cellStyle name="Comma 7 4" xfId="2731" xr:uid="{00000000-0005-0000-0000-0000A3090000}"/>
    <cellStyle name="Comma 7 5" xfId="2732" xr:uid="{00000000-0005-0000-0000-0000A4090000}"/>
    <cellStyle name="Comma 7 6" xfId="2733" xr:uid="{00000000-0005-0000-0000-0000A5090000}"/>
    <cellStyle name="Comma 7 7" xfId="2734" xr:uid="{00000000-0005-0000-0000-0000A6090000}"/>
    <cellStyle name="Comma 7 8" xfId="2735" xr:uid="{00000000-0005-0000-0000-0000A7090000}"/>
    <cellStyle name="Comma 7 9" xfId="2736" xr:uid="{00000000-0005-0000-0000-0000A8090000}"/>
    <cellStyle name="Comma 8" xfId="2737" xr:uid="{00000000-0005-0000-0000-0000A9090000}"/>
    <cellStyle name="Comma 8 2" xfId="2738" xr:uid="{00000000-0005-0000-0000-0000AA090000}"/>
    <cellStyle name="Comma 8 3" xfId="2739" xr:uid="{00000000-0005-0000-0000-0000AB090000}"/>
    <cellStyle name="Comma 8 4" xfId="2740" xr:uid="{00000000-0005-0000-0000-0000AC090000}"/>
    <cellStyle name="Comma 8 5" xfId="2741" xr:uid="{00000000-0005-0000-0000-0000AD090000}"/>
    <cellStyle name="Comma 8 6" xfId="2742" xr:uid="{00000000-0005-0000-0000-0000AE090000}"/>
    <cellStyle name="Comma 8 7" xfId="2743" xr:uid="{00000000-0005-0000-0000-0000AF090000}"/>
    <cellStyle name="Comma 8 8" xfId="2744" xr:uid="{00000000-0005-0000-0000-0000B0090000}"/>
    <cellStyle name="Comma 8 9" xfId="2745" xr:uid="{00000000-0005-0000-0000-0000B1090000}"/>
    <cellStyle name="Comma 9" xfId="2746" xr:uid="{00000000-0005-0000-0000-0000B2090000}"/>
    <cellStyle name="Comma 9 2" xfId="2747" xr:uid="{00000000-0005-0000-0000-0000B3090000}"/>
    <cellStyle name="Comma 9 3" xfId="2748" xr:uid="{00000000-0005-0000-0000-0000B4090000}"/>
    <cellStyle name="Comma 9 4" xfId="2749" xr:uid="{00000000-0005-0000-0000-0000B5090000}"/>
    <cellStyle name="Comma 9 5" xfId="2750" xr:uid="{00000000-0005-0000-0000-0000B6090000}"/>
    <cellStyle name="Comma 9 6" xfId="2751" xr:uid="{00000000-0005-0000-0000-0000B7090000}"/>
    <cellStyle name="Comma 9 7" xfId="2752" xr:uid="{00000000-0005-0000-0000-0000B8090000}"/>
    <cellStyle name="Comma 9 8" xfId="2753" xr:uid="{00000000-0005-0000-0000-0000B9090000}"/>
    <cellStyle name="Comma 9 9" xfId="2754" xr:uid="{00000000-0005-0000-0000-0000BA090000}"/>
    <cellStyle name="comma zerodec" xfId="2755" xr:uid="{00000000-0005-0000-0000-0000BB090000}"/>
    <cellStyle name="Comma,0" xfId="2756" xr:uid="{00000000-0005-0000-0000-0000BC090000}"/>
    <cellStyle name="Comma,1" xfId="2757" xr:uid="{00000000-0005-0000-0000-0000BD090000}"/>
    <cellStyle name="Comma,2" xfId="2758" xr:uid="{00000000-0005-0000-0000-0000BE090000}"/>
    <cellStyle name="Comma0" xfId="2759" xr:uid="{00000000-0005-0000-0000-0000BF090000}"/>
    <cellStyle name="Comma0 - Modelo1" xfId="2760" xr:uid="{00000000-0005-0000-0000-0000C0090000}"/>
    <cellStyle name="Comma0 - Style1" xfId="2761" xr:uid="{00000000-0005-0000-0000-0000C1090000}"/>
    <cellStyle name="Comma0 - Style3" xfId="2762" xr:uid="{00000000-0005-0000-0000-0000C2090000}"/>
    <cellStyle name="Comma0 2" xfId="2763" xr:uid="{00000000-0005-0000-0000-0000C3090000}"/>
    <cellStyle name="Comma0 3" xfId="2764" xr:uid="{00000000-0005-0000-0000-0000C4090000}"/>
    <cellStyle name="Comma0 4" xfId="2765" xr:uid="{00000000-0005-0000-0000-0000C5090000}"/>
    <cellStyle name="Comma0 5" xfId="2766" xr:uid="{00000000-0005-0000-0000-0000C6090000}"/>
    <cellStyle name="Comma0 6" xfId="2767" xr:uid="{00000000-0005-0000-0000-0000C7090000}"/>
    <cellStyle name="Comma0 7" xfId="2768" xr:uid="{00000000-0005-0000-0000-0000C8090000}"/>
    <cellStyle name="Comma0 8" xfId="2769" xr:uid="{00000000-0005-0000-0000-0000C9090000}"/>
    <cellStyle name="Comma0_Book1 (3)" xfId="2770" xr:uid="{00000000-0005-0000-0000-0000CA090000}"/>
    <cellStyle name="Comma1 - Modelo2" xfId="2771" xr:uid="{00000000-0005-0000-0000-0000CB090000}"/>
    <cellStyle name="Comma1 - Style2" xfId="2772" xr:uid="{00000000-0005-0000-0000-0000CC090000}"/>
    <cellStyle name="Company Name" xfId="2773" xr:uid="{00000000-0005-0000-0000-0000CD090000}"/>
    <cellStyle name="Compressed" xfId="2774" xr:uid="{00000000-0005-0000-0000-0000CE090000}"/>
    <cellStyle name="Compressed 2" xfId="2775" xr:uid="{00000000-0005-0000-0000-0000CF090000}"/>
    <cellStyle name="Compressed 3" xfId="2776" xr:uid="{00000000-0005-0000-0000-0000D0090000}"/>
    <cellStyle name="Compressed 4" xfId="2777" xr:uid="{00000000-0005-0000-0000-0000D1090000}"/>
    <cellStyle name="Compressed 5" xfId="2778" xr:uid="{00000000-0005-0000-0000-0000D2090000}"/>
    <cellStyle name="Compressed 6" xfId="2779" xr:uid="{00000000-0005-0000-0000-0000D3090000}"/>
    <cellStyle name="Compressed 7" xfId="2780" xr:uid="{00000000-0005-0000-0000-0000D4090000}"/>
    <cellStyle name="Compressed 8" xfId="2781" xr:uid="{00000000-0005-0000-0000-0000D5090000}"/>
    <cellStyle name="COMPS" xfId="2782" xr:uid="{00000000-0005-0000-0000-0000D6090000}"/>
    <cellStyle name="ContentsHyperlink" xfId="2783" xr:uid="{00000000-0005-0000-0000-0000D7090000}"/>
    <cellStyle name="ContentsHyperlink 2" xfId="2784" xr:uid="{00000000-0005-0000-0000-0000D8090000}"/>
    <cellStyle name="ContentsHyperlink 3" xfId="2785" xr:uid="{00000000-0005-0000-0000-0000D9090000}"/>
    <cellStyle name="ContentsHyperlink 4" xfId="2786" xr:uid="{00000000-0005-0000-0000-0000DA090000}"/>
    <cellStyle name="ContentsHyperlink 5" xfId="2787" xr:uid="{00000000-0005-0000-0000-0000DB090000}"/>
    <cellStyle name="ContentsHyperlink 6" xfId="2788" xr:uid="{00000000-0005-0000-0000-0000DC090000}"/>
    <cellStyle name="ContentsHyperlink 7" xfId="2789" xr:uid="{00000000-0005-0000-0000-0000DD090000}"/>
    <cellStyle name="ContentsHyperlink 8" xfId="2790" xr:uid="{00000000-0005-0000-0000-0000DE090000}"/>
    <cellStyle name="Contracts" xfId="2791" xr:uid="{00000000-0005-0000-0000-0000DF090000}"/>
    <cellStyle name="Copied" xfId="2792" xr:uid="{00000000-0005-0000-0000-0000E0090000}"/>
    <cellStyle name="Copied 2" xfId="2793" xr:uid="{00000000-0005-0000-0000-0000E1090000}"/>
    <cellStyle name="Copied 3" xfId="2794" xr:uid="{00000000-0005-0000-0000-0000E2090000}"/>
    <cellStyle name="Copied 4" xfId="2795" xr:uid="{00000000-0005-0000-0000-0000E3090000}"/>
    <cellStyle name="Copied 5" xfId="2796" xr:uid="{00000000-0005-0000-0000-0000E4090000}"/>
    <cellStyle name="Copied 6" xfId="2797" xr:uid="{00000000-0005-0000-0000-0000E5090000}"/>
    <cellStyle name="Copied 7" xfId="2798" xr:uid="{00000000-0005-0000-0000-0000E6090000}"/>
    <cellStyle name="Copied 8" xfId="2799" xr:uid="{00000000-0005-0000-0000-0000E7090000}"/>
    <cellStyle name="COST1" xfId="2800" xr:uid="{00000000-0005-0000-0000-0000E8090000}"/>
    <cellStyle name="COST1 2" xfId="2801" xr:uid="{00000000-0005-0000-0000-0000E9090000}"/>
    <cellStyle name="COST1 3" xfId="2802" xr:uid="{00000000-0005-0000-0000-0000EA090000}"/>
    <cellStyle name="COST1 4" xfId="2803" xr:uid="{00000000-0005-0000-0000-0000EB090000}"/>
    <cellStyle name="COST1 5" xfId="2804" xr:uid="{00000000-0005-0000-0000-0000EC090000}"/>
    <cellStyle name="COST1 6" xfId="2805" xr:uid="{00000000-0005-0000-0000-0000ED090000}"/>
    <cellStyle name="COST1 7" xfId="2806" xr:uid="{00000000-0005-0000-0000-0000EE090000}"/>
    <cellStyle name="COST1 8" xfId="2807" xr:uid="{00000000-0005-0000-0000-0000EF090000}"/>
    <cellStyle name="Cover Date" xfId="2808" xr:uid="{00000000-0005-0000-0000-0000F0090000}"/>
    <cellStyle name="Cover Subtitle" xfId="2809" xr:uid="{00000000-0005-0000-0000-0000F1090000}"/>
    <cellStyle name="Cover Title" xfId="2810" xr:uid="{00000000-0005-0000-0000-0000F2090000}"/>
    <cellStyle name="cross_pull" xfId="2811" xr:uid="{00000000-0005-0000-0000-0000F3090000}"/>
    <cellStyle name="Currency" xfId="4" builtinId="4"/>
    <cellStyle name="Currency (,0)" xfId="2812" xr:uid="{00000000-0005-0000-0000-0000F5090000}"/>
    <cellStyle name="Currency (,0) 2" xfId="2813" xr:uid="{00000000-0005-0000-0000-0000F6090000}"/>
    <cellStyle name="Currency (,0) 3" xfId="2814" xr:uid="{00000000-0005-0000-0000-0000F7090000}"/>
    <cellStyle name="Currency (,0) 4" xfId="2815" xr:uid="{00000000-0005-0000-0000-0000F8090000}"/>
    <cellStyle name="currency (,1)" xfId="2816" xr:uid="{00000000-0005-0000-0000-0000F9090000}"/>
    <cellStyle name="currency (,1) 2" xfId="2817" xr:uid="{00000000-0005-0000-0000-0000FA090000}"/>
    <cellStyle name="currency (,1) 3" xfId="2818" xr:uid="{00000000-0005-0000-0000-0000FB090000}"/>
    <cellStyle name="currency (,1) 4" xfId="2819" xr:uid="{00000000-0005-0000-0000-0000FC090000}"/>
    <cellStyle name="currency (,2)" xfId="2820" xr:uid="{00000000-0005-0000-0000-0000FD090000}"/>
    <cellStyle name="currency (,2) 2" xfId="2821" xr:uid="{00000000-0005-0000-0000-0000FE090000}"/>
    <cellStyle name="currency (,2) 3" xfId="2822" xr:uid="{00000000-0005-0000-0000-0000FF090000}"/>
    <cellStyle name="currency (,2) 4" xfId="2823" xr:uid="{00000000-0005-0000-0000-0000000A0000}"/>
    <cellStyle name="currency (,3)" xfId="2824" xr:uid="{00000000-0005-0000-0000-0000010A0000}"/>
    <cellStyle name="currency (K0)" xfId="2825" xr:uid="{00000000-0005-0000-0000-0000020A0000}"/>
    <cellStyle name="currency (K0) 10" xfId="2826" xr:uid="{00000000-0005-0000-0000-0000030A0000}"/>
    <cellStyle name="currency (K0) 11" xfId="2827" xr:uid="{00000000-0005-0000-0000-0000040A0000}"/>
    <cellStyle name="currency (K0) 12" xfId="2828" xr:uid="{00000000-0005-0000-0000-0000050A0000}"/>
    <cellStyle name="currency (K0) 13" xfId="2829" xr:uid="{00000000-0005-0000-0000-0000060A0000}"/>
    <cellStyle name="currency (K0) 14" xfId="2830" xr:uid="{00000000-0005-0000-0000-0000070A0000}"/>
    <cellStyle name="currency (K0) 15" xfId="2831" xr:uid="{00000000-0005-0000-0000-0000080A0000}"/>
    <cellStyle name="currency (K0) 16" xfId="2832" xr:uid="{00000000-0005-0000-0000-0000090A0000}"/>
    <cellStyle name="currency (K0) 17" xfId="2833" xr:uid="{00000000-0005-0000-0000-00000A0A0000}"/>
    <cellStyle name="currency (K0) 18" xfId="2834" xr:uid="{00000000-0005-0000-0000-00000B0A0000}"/>
    <cellStyle name="currency (K0) 19" xfId="2835" xr:uid="{00000000-0005-0000-0000-00000C0A0000}"/>
    <cellStyle name="currency (K0) 2" xfId="2836" xr:uid="{00000000-0005-0000-0000-00000D0A0000}"/>
    <cellStyle name="currency (K0) 20" xfId="2837" xr:uid="{00000000-0005-0000-0000-00000E0A0000}"/>
    <cellStyle name="currency (K0) 21" xfId="2838" xr:uid="{00000000-0005-0000-0000-00000F0A0000}"/>
    <cellStyle name="currency (K0) 22" xfId="2839" xr:uid="{00000000-0005-0000-0000-0000100A0000}"/>
    <cellStyle name="currency (K0) 23" xfId="2840" xr:uid="{00000000-0005-0000-0000-0000110A0000}"/>
    <cellStyle name="currency (K0) 24" xfId="2841" xr:uid="{00000000-0005-0000-0000-0000120A0000}"/>
    <cellStyle name="currency (K0) 25" xfId="2842" xr:uid="{00000000-0005-0000-0000-0000130A0000}"/>
    <cellStyle name="currency (K0) 26" xfId="2843" xr:uid="{00000000-0005-0000-0000-0000140A0000}"/>
    <cellStyle name="currency (K0) 27" xfId="2844" xr:uid="{00000000-0005-0000-0000-0000150A0000}"/>
    <cellStyle name="currency (K0) 28" xfId="2845" xr:uid="{00000000-0005-0000-0000-0000160A0000}"/>
    <cellStyle name="currency (K0) 29" xfId="2846" xr:uid="{00000000-0005-0000-0000-0000170A0000}"/>
    <cellStyle name="currency (K0) 3" xfId="2847" xr:uid="{00000000-0005-0000-0000-0000180A0000}"/>
    <cellStyle name="currency (K0) 30" xfId="2848" xr:uid="{00000000-0005-0000-0000-0000190A0000}"/>
    <cellStyle name="currency (K0) 4" xfId="2849" xr:uid="{00000000-0005-0000-0000-00001A0A0000}"/>
    <cellStyle name="currency (K0) 5" xfId="2850" xr:uid="{00000000-0005-0000-0000-00001B0A0000}"/>
    <cellStyle name="currency (K0) 6" xfId="2851" xr:uid="{00000000-0005-0000-0000-00001C0A0000}"/>
    <cellStyle name="currency (K0) 7" xfId="2852" xr:uid="{00000000-0005-0000-0000-00001D0A0000}"/>
    <cellStyle name="currency (K0) 8" xfId="2853" xr:uid="{00000000-0005-0000-0000-00001E0A0000}"/>
    <cellStyle name="currency (K0) 9" xfId="2854" xr:uid="{00000000-0005-0000-0000-00001F0A0000}"/>
    <cellStyle name="currency (K1)" xfId="2855" xr:uid="{00000000-0005-0000-0000-0000200A0000}"/>
    <cellStyle name="currency (K1) 2" xfId="2856" xr:uid="{00000000-0005-0000-0000-0000210A0000}"/>
    <cellStyle name="currency (K1) 3" xfId="2857" xr:uid="{00000000-0005-0000-0000-0000220A0000}"/>
    <cellStyle name="currency (K1) 4" xfId="2858" xr:uid="{00000000-0005-0000-0000-0000230A0000}"/>
    <cellStyle name="currency (K㰰)" xfId="2859" xr:uid="{00000000-0005-0000-0000-0000240A0000}"/>
    <cellStyle name="currency (M0)" xfId="2860" xr:uid="{00000000-0005-0000-0000-0000250A0000}"/>
    <cellStyle name="currency (M0) 2" xfId="2861" xr:uid="{00000000-0005-0000-0000-0000260A0000}"/>
    <cellStyle name="currency (M0) 3" xfId="2862" xr:uid="{00000000-0005-0000-0000-0000270A0000}"/>
    <cellStyle name="currency (M0) 4" xfId="2863" xr:uid="{00000000-0005-0000-0000-0000280A0000}"/>
    <cellStyle name="currency (M1)" xfId="2864" xr:uid="{00000000-0005-0000-0000-0000290A0000}"/>
    <cellStyle name="currency (M1) 2" xfId="2865" xr:uid="{00000000-0005-0000-0000-00002A0A0000}"/>
    <cellStyle name="currency (M1) 3" xfId="2866" xr:uid="{00000000-0005-0000-0000-00002B0A0000}"/>
    <cellStyle name="currency (M1) 4" xfId="2867" xr:uid="{00000000-0005-0000-0000-00002C0A0000}"/>
    <cellStyle name="Currency [0] _KOL0698" xfId="2868" xr:uid="{00000000-0005-0000-0000-00002D0A0000}"/>
    <cellStyle name="Currency [00]" xfId="2869" xr:uid="{00000000-0005-0000-0000-00002E0A0000}"/>
    <cellStyle name="Currency [00] 10" xfId="2870" xr:uid="{00000000-0005-0000-0000-00002F0A0000}"/>
    <cellStyle name="Currency [00] 11" xfId="2871" xr:uid="{00000000-0005-0000-0000-0000300A0000}"/>
    <cellStyle name="Currency [00] 2" xfId="2872" xr:uid="{00000000-0005-0000-0000-0000310A0000}"/>
    <cellStyle name="Currency [00] 3" xfId="2873" xr:uid="{00000000-0005-0000-0000-0000320A0000}"/>
    <cellStyle name="Currency [00] 4" xfId="2874" xr:uid="{00000000-0005-0000-0000-0000330A0000}"/>
    <cellStyle name="Currency [00] 5" xfId="2875" xr:uid="{00000000-0005-0000-0000-0000340A0000}"/>
    <cellStyle name="Currency [00] 6" xfId="2876" xr:uid="{00000000-0005-0000-0000-0000350A0000}"/>
    <cellStyle name="Currency [00] 7" xfId="2877" xr:uid="{00000000-0005-0000-0000-0000360A0000}"/>
    <cellStyle name="Currency [00] 8" xfId="2878" xr:uid="{00000000-0005-0000-0000-0000370A0000}"/>
    <cellStyle name="Currency [00] 9" xfId="2879" xr:uid="{00000000-0005-0000-0000-0000380A0000}"/>
    <cellStyle name="Currency [1]" xfId="2880" xr:uid="{00000000-0005-0000-0000-0000390A0000}"/>
    <cellStyle name="Currency [2]" xfId="2881" xr:uid="{00000000-0005-0000-0000-00003A0A0000}"/>
    <cellStyle name="Currency 0" xfId="2882" xr:uid="{00000000-0005-0000-0000-00003B0A0000}"/>
    <cellStyle name="Currency 10" xfId="261" xr:uid="{00000000-0005-0000-0000-00003C0A0000}"/>
    <cellStyle name="Currency 11" xfId="2883" xr:uid="{00000000-0005-0000-0000-00003D0A0000}"/>
    <cellStyle name="Currency 12" xfId="2884" xr:uid="{00000000-0005-0000-0000-00003E0A0000}"/>
    <cellStyle name="Currency 13" xfId="2885" xr:uid="{00000000-0005-0000-0000-00003F0A0000}"/>
    <cellStyle name="Currency 14" xfId="2886" xr:uid="{00000000-0005-0000-0000-0000400A0000}"/>
    <cellStyle name="Currency 15" xfId="2887" xr:uid="{00000000-0005-0000-0000-0000410A0000}"/>
    <cellStyle name="Currency 16" xfId="2888" xr:uid="{00000000-0005-0000-0000-0000420A0000}"/>
    <cellStyle name="Currency 17" xfId="2889" xr:uid="{00000000-0005-0000-0000-0000430A0000}"/>
    <cellStyle name="Currency 18" xfId="2890" xr:uid="{00000000-0005-0000-0000-0000440A0000}"/>
    <cellStyle name="Currency 19" xfId="2891" xr:uid="{00000000-0005-0000-0000-0000450A0000}"/>
    <cellStyle name="Currency 2" xfId="5" xr:uid="{00000000-0005-0000-0000-0000460A0000}"/>
    <cellStyle name="Currency 2 10" xfId="2892" xr:uid="{00000000-0005-0000-0000-0000470A0000}"/>
    <cellStyle name="Currency 2 100" xfId="2893" xr:uid="{00000000-0005-0000-0000-0000480A0000}"/>
    <cellStyle name="Currency 2 101" xfId="2894" xr:uid="{00000000-0005-0000-0000-0000490A0000}"/>
    <cellStyle name="Currency 2 102" xfId="2895" xr:uid="{00000000-0005-0000-0000-00004A0A0000}"/>
    <cellStyle name="Currency 2 103" xfId="2896" xr:uid="{00000000-0005-0000-0000-00004B0A0000}"/>
    <cellStyle name="Currency 2 104" xfId="2897" xr:uid="{00000000-0005-0000-0000-00004C0A0000}"/>
    <cellStyle name="Currency 2 105" xfId="2898" xr:uid="{00000000-0005-0000-0000-00004D0A0000}"/>
    <cellStyle name="Currency 2 106" xfId="2899" xr:uid="{00000000-0005-0000-0000-00004E0A0000}"/>
    <cellStyle name="Currency 2 107" xfId="2900" xr:uid="{00000000-0005-0000-0000-00004F0A0000}"/>
    <cellStyle name="Currency 2 108" xfId="2901" xr:uid="{00000000-0005-0000-0000-0000500A0000}"/>
    <cellStyle name="Currency 2 109" xfId="2902" xr:uid="{00000000-0005-0000-0000-0000510A0000}"/>
    <cellStyle name="Currency 2 11" xfId="2903" xr:uid="{00000000-0005-0000-0000-0000520A0000}"/>
    <cellStyle name="Currency 2 110" xfId="2904" xr:uid="{00000000-0005-0000-0000-0000530A0000}"/>
    <cellStyle name="Currency 2 111" xfId="2905" xr:uid="{00000000-0005-0000-0000-0000540A0000}"/>
    <cellStyle name="Currency 2 112" xfId="2906" xr:uid="{00000000-0005-0000-0000-0000550A0000}"/>
    <cellStyle name="Currency 2 113" xfId="2907" xr:uid="{00000000-0005-0000-0000-0000560A0000}"/>
    <cellStyle name="Currency 2 114" xfId="2908" xr:uid="{00000000-0005-0000-0000-0000570A0000}"/>
    <cellStyle name="Currency 2 115" xfId="2909" xr:uid="{00000000-0005-0000-0000-0000580A0000}"/>
    <cellStyle name="Currency 2 116" xfId="2910" xr:uid="{00000000-0005-0000-0000-0000590A0000}"/>
    <cellStyle name="Currency 2 117" xfId="2911" xr:uid="{00000000-0005-0000-0000-00005A0A0000}"/>
    <cellStyle name="Currency 2 118" xfId="2912" xr:uid="{00000000-0005-0000-0000-00005B0A0000}"/>
    <cellStyle name="Currency 2 119" xfId="2913" xr:uid="{00000000-0005-0000-0000-00005C0A0000}"/>
    <cellStyle name="Currency 2 12" xfId="2914" xr:uid="{00000000-0005-0000-0000-00005D0A0000}"/>
    <cellStyle name="Currency 2 120" xfId="2915" xr:uid="{00000000-0005-0000-0000-00005E0A0000}"/>
    <cellStyle name="Currency 2 121" xfId="2916" xr:uid="{00000000-0005-0000-0000-00005F0A0000}"/>
    <cellStyle name="Currency 2 122" xfId="2917" xr:uid="{00000000-0005-0000-0000-0000600A0000}"/>
    <cellStyle name="Currency 2 123" xfId="2918" xr:uid="{00000000-0005-0000-0000-0000610A0000}"/>
    <cellStyle name="Currency 2 124" xfId="2919" xr:uid="{00000000-0005-0000-0000-0000620A0000}"/>
    <cellStyle name="Currency 2 125" xfId="2920" xr:uid="{00000000-0005-0000-0000-0000630A0000}"/>
    <cellStyle name="Currency 2 126" xfId="2921" xr:uid="{00000000-0005-0000-0000-0000640A0000}"/>
    <cellStyle name="Currency 2 127" xfId="2922" xr:uid="{00000000-0005-0000-0000-0000650A0000}"/>
    <cellStyle name="Currency 2 128" xfId="2923" xr:uid="{00000000-0005-0000-0000-0000660A0000}"/>
    <cellStyle name="Currency 2 129" xfId="2924" xr:uid="{00000000-0005-0000-0000-0000670A0000}"/>
    <cellStyle name="Currency 2 13" xfId="2925" xr:uid="{00000000-0005-0000-0000-0000680A0000}"/>
    <cellStyle name="Currency 2 130" xfId="2926" xr:uid="{00000000-0005-0000-0000-0000690A0000}"/>
    <cellStyle name="Currency 2 131" xfId="2927" xr:uid="{00000000-0005-0000-0000-00006A0A0000}"/>
    <cellStyle name="Currency 2 132" xfId="2928" xr:uid="{00000000-0005-0000-0000-00006B0A0000}"/>
    <cellStyle name="Currency 2 133" xfId="2929" xr:uid="{00000000-0005-0000-0000-00006C0A0000}"/>
    <cellStyle name="Currency 2 134" xfId="2930" xr:uid="{00000000-0005-0000-0000-00006D0A0000}"/>
    <cellStyle name="Currency 2 135" xfId="2931" xr:uid="{00000000-0005-0000-0000-00006E0A0000}"/>
    <cellStyle name="Currency 2 136" xfId="2932" xr:uid="{00000000-0005-0000-0000-00006F0A0000}"/>
    <cellStyle name="Currency 2 137" xfId="2933" xr:uid="{00000000-0005-0000-0000-0000700A0000}"/>
    <cellStyle name="Currency 2 138" xfId="2934" xr:uid="{00000000-0005-0000-0000-0000710A0000}"/>
    <cellStyle name="Currency 2 139" xfId="2935" xr:uid="{00000000-0005-0000-0000-0000720A0000}"/>
    <cellStyle name="Currency 2 14" xfId="2936" xr:uid="{00000000-0005-0000-0000-0000730A0000}"/>
    <cellStyle name="Currency 2 140" xfId="2937" xr:uid="{00000000-0005-0000-0000-0000740A0000}"/>
    <cellStyle name="Currency 2 141" xfId="2938" xr:uid="{00000000-0005-0000-0000-0000750A0000}"/>
    <cellStyle name="Currency 2 142" xfId="2939" xr:uid="{00000000-0005-0000-0000-0000760A0000}"/>
    <cellStyle name="Currency 2 143" xfId="2940" xr:uid="{00000000-0005-0000-0000-0000770A0000}"/>
    <cellStyle name="Currency 2 144" xfId="2941" xr:uid="{00000000-0005-0000-0000-0000780A0000}"/>
    <cellStyle name="Currency 2 145" xfId="2942" xr:uid="{00000000-0005-0000-0000-0000790A0000}"/>
    <cellStyle name="Currency 2 146" xfId="2943" xr:uid="{00000000-0005-0000-0000-00007A0A0000}"/>
    <cellStyle name="Currency 2 147" xfId="2944" xr:uid="{00000000-0005-0000-0000-00007B0A0000}"/>
    <cellStyle name="Currency 2 148" xfId="2945" xr:uid="{00000000-0005-0000-0000-00007C0A0000}"/>
    <cellStyle name="Currency 2 149" xfId="2946" xr:uid="{00000000-0005-0000-0000-00007D0A0000}"/>
    <cellStyle name="Currency 2 15" xfId="2947" xr:uid="{00000000-0005-0000-0000-00007E0A0000}"/>
    <cellStyle name="Currency 2 150" xfId="2948" xr:uid="{00000000-0005-0000-0000-00007F0A0000}"/>
    <cellStyle name="Currency 2 151" xfId="2949" xr:uid="{00000000-0005-0000-0000-0000800A0000}"/>
    <cellStyle name="Currency 2 152" xfId="2950" xr:uid="{00000000-0005-0000-0000-0000810A0000}"/>
    <cellStyle name="Currency 2 153" xfId="2951" xr:uid="{00000000-0005-0000-0000-0000820A0000}"/>
    <cellStyle name="Currency 2 154" xfId="2952" xr:uid="{00000000-0005-0000-0000-0000830A0000}"/>
    <cellStyle name="Currency 2 155" xfId="2953" xr:uid="{00000000-0005-0000-0000-0000840A0000}"/>
    <cellStyle name="Currency 2 156" xfId="2954" xr:uid="{00000000-0005-0000-0000-0000850A0000}"/>
    <cellStyle name="Currency 2 157" xfId="2955" xr:uid="{00000000-0005-0000-0000-0000860A0000}"/>
    <cellStyle name="Currency 2 158" xfId="2956" xr:uid="{00000000-0005-0000-0000-0000870A0000}"/>
    <cellStyle name="Currency 2 159" xfId="2957" xr:uid="{00000000-0005-0000-0000-0000880A0000}"/>
    <cellStyle name="Currency 2 16" xfId="2958" xr:uid="{00000000-0005-0000-0000-0000890A0000}"/>
    <cellStyle name="Currency 2 160" xfId="2959" xr:uid="{00000000-0005-0000-0000-00008A0A0000}"/>
    <cellStyle name="Currency 2 161" xfId="2960" xr:uid="{00000000-0005-0000-0000-00008B0A0000}"/>
    <cellStyle name="Currency 2 162" xfId="2961" xr:uid="{00000000-0005-0000-0000-00008C0A0000}"/>
    <cellStyle name="Currency 2 163" xfId="2962" xr:uid="{00000000-0005-0000-0000-00008D0A0000}"/>
    <cellStyle name="Currency 2 164" xfId="2963" xr:uid="{00000000-0005-0000-0000-00008E0A0000}"/>
    <cellStyle name="Currency 2 165" xfId="2964" xr:uid="{00000000-0005-0000-0000-00008F0A0000}"/>
    <cellStyle name="Currency 2 166" xfId="2965" xr:uid="{00000000-0005-0000-0000-0000900A0000}"/>
    <cellStyle name="Currency 2 167" xfId="2966" xr:uid="{00000000-0005-0000-0000-0000910A0000}"/>
    <cellStyle name="Currency 2 168" xfId="2967" xr:uid="{00000000-0005-0000-0000-0000920A0000}"/>
    <cellStyle name="Currency 2 169" xfId="2968" xr:uid="{00000000-0005-0000-0000-0000930A0000}"/>
    <cellStyle name="Currency 2 17" xfId="2969" xr:uid="{00000000-0005-0000-0000-0000940A0000}"/>
    <cellStyle name="Currency 2 170" xfId="2970" xr:uid="{00000000-0005-0000-0000-0000950A0000}"/>
    <cellStyle name="Currency 2 171" xfId="2971" xr:uid="{00000000-0005-0000-0000-0000960A0000}"/>
    <cellStyle name="Currency 2 172" xfId="2972" xr:uid="{00000000-0005-0000-0000-0000970A0000}"/>
    <cellStyle name="Currency 2 173" xfId="2973" xr:uid="{00000000-0005-0000-0000-0000980A0000}"/>
    <cellStyle name="Currency 2 174" xfId="2974" xr:uid="{00000000-0005-0000-0000-0000990A0000}"/>
    <cellStyle name="Currency 2 175" xfId="2975" xr:uid="{00000000-0005-0000-0000-00009A0A0000}"/>
    <cellStyle name="Currency 2 176" xfId="2976" xr:uid="{00000000-0005-0000-0000-00009B0A0000}"/>
    <cellStyle name="Currency 2 177" xfId="2977" xr:uid="{00000000-0005-0000-0000-00009C0A0000}"/>
    <cellStyle name="Currency 2 178" xfId="2978" xr:uid="{00000000-0005-0000-0000-00009D0A0000}"/>
    <cellStyle name="Currency 2 179" xfId="2979" xr:uid="{00000000-0005-0000-0000-00009E0A0000}"/>
    <cellStyle name="Currency 2 18" xfId="2980" xr:uid="{00000000-0005-0000-0000-00009F0A0000}"/>
    <cellStyle name="Currency 2 180" xfId="2981" xr:uid="{00000000-0005-0000-0000-0000A00A0000}"/>
    <cellStyle name="Currency 2 181" xfId="2982" xr:uid="{00000000-0005-0000-0000-0000A10A0000}"/>
    <cellStyle name="Currency 2 182" xfId="2983" xr:uid="{00000000-0005-0000-0000-0000A20A0000}"/>
    <cellStyle name="Currency 2 183" xfId="2984" xr:uid="{00000000-0005-0000-0000-0000A30A0000}"/>
    <cellStyle name="Currency 2 184" xfId="2985" xr:uid="{00000000-0005-0000-0000-0000A40A0000}"/>
    <cellStyle name="Currency 2 185" xfId="2986" xr:uid="{00000000-0005-0000-0000-0000A50A0000}"/>
    <cellStyle name="Currency 2 186" xfId="2987" xr:uid="{00000000-0005-0000-0000-0000A60A0000}"/>
    <cellStyle name="Currency 2 187" xfId="2988" xr:uid="{00000000-0005-0000-0000-0000A70A0000}"/>
    <cellStyle name="Currency 2 188" xfId="2989" xr:uid="{00000000-0005-0000-0000-0000A80A0000}"/>
    <cellStyle name="Currency 2 189" xfId="2990" xr:uid="{00000000-0005-0000-0000-0000A90A0000}"/>
    <cellStyle name="Currency 2 19" xfId="2991" xr:uid="{00000000-0005-0000-0000-0000AA0A0000}"/>
    <cellStyle name="Currency 2 190" xfId="2992" xr:uid="{00000000-0005-0000-0000-0000AB0A0000}"/>
    <cellStyle name="Currency 2 191" xfId="2993" xr:uid="{00000000-0005-0000-0000-0000AC0A0000}"/>
    <cellStyle name="Currency 2 192" xfId="2994" xr:uid="{00000000-0005-0000-0000-0000AD0A0000}"/>
    <cellStyle name="Currency 2 193" xfId="2995" xr:uid="{00000000-0005-0000-0000-0000AE0A0000}"/>
    <cellStyle name="Currency 2 194" xfId="2996" xr:uid="{00000000-0005-0000-0000-0000AF0A0000}"/>
    <cellStyle name="Currency 2 195" xfId="2997" xr:uid="{00000000-0005-0000-0000-0000B00A0000}"/>
    <cellStyle name="Currency 2 196" xfId="2998" xr:uid="{00000000-0005-0000-0000-0000B10A0000}"/>
    <cellStyle name="Currency 2 197" xfId="2999" xr:uid="{00000000-0005-0000-0000-0000B20A0000}"/>
    <cellStyle name="Currency 2 198" xfId="3000" xr:uid="{00000000-0005-0000-0000-0000B30A0000}"/>
    <cellStyle name="Currency 2 199" xfId="3001" xr:uid="{00000000-0005-0000-0000-0000B40A0000}"/>
    <cellStyle name="Currency 2 2" xfId="3002" xr:uid="{00000000-0005-0000-0000-0000B50A0000}"/>
    <cellStyle name="Currency 2 20" xfId="3003" xr:uid="{00000000-0005-0000-0000-0000B60A0000}"/>
    <cellStyle name="Currency 2 200" xfId="3004" xr:uid="{00000000-0005-0000-0000-0000B70A0000}"/>
    <cellStyle name="Currency 2 201" xfId="3005" xr:uid="{00000000-0005-0000-0000-0000B80A0000}"/>
    <cellStyle name="Currency 2 202" xfId="3006" xr:uid="{00000000-0005-0000-0000-0000B90A0000}"/>
    <cellStyle name="Currency 2 203" xfId="3007" xr:uid="{00000000-0005-0000-0000-0000BA0A0000}"/>
    <cellStyle name="Currency 2 204" xfId="3008" xr:uid="{00000000-0005-0000-0000-0000BB0A0000}"/>
    <cellStyle name="Currency 2 205" xfId="3009" xr:uid="{00000000-0005-0000-0000-0000BC0A0000}"/>
    <cellStyle name="Currency 2 206" xfId="3010" xr:uid="{00000000-0005-0000-0000-0000BD0A0000}"/>
    <cellStyle name="Currency 2 207" xfId="3011" xr:uid="{00000000-0005-0000-0000-0000BE0A0000}"/>
    <cellStyle name="Currency 2 208" xfId="3012" xr:uid="{00000000-0005-0000-0000-0000BF0A0000}"/>
    <cellStyle name="Currency 2 209" xfId="3013" xr:uid="{00000000-0005-0000-0000-0000C00A0000}"/>
    <cellStyle name="Currency 2 21" xfId="3014" xr:uid="{00000000-0005-0000-0000-0000C10A0000}"/>
    <cellStyle name="Currency 2 210" xfId="3015" xr:uid="{00000000-0005-0000-0000-0000C20A0000}"/>
    <cellStyle name="Currency 2 211" xfId="3016" xr:uid="{00000000-0005-0000-0000-0000C30A0000}"/>
    <cellStyle name="Currency 2 212" xfId="3017" xr:uid="{00000000-0005-0000-0000-0000C40A0000}"/>
    <cellStyle name="Currency 2 213" xfId="3018" xr:uid="{00000000-0005-0000-0000-0000C50A0000}"/>
    <cellStyle name="Currency 2 214" xfId="3019" xr:uid="{00000000-0005-0000-0000-0000C60A0000}"/>
    <cellStyle name="Currency 2 215" xfId="3020" xr:uid="{00000000-0005-0000-0000-0000C70A0000}"/>
    <cellStyle name="Currency 2 216" xfId="3021" xr:uid="{00000000-0005-0000-0000-0000C80A0000}"/>
    <cellStyle name="Currency 2 217" xfId="3022" xr:uid="{00000000-0005-0000-0000-0000C90A0000}"/>
    <cellStyle name="Currency 2 218" xfId="3023" xr:uid="{00000000-0005-0000-0000-0000CA0A0000}"/>
    <cellStyle name="Currency 2 219" xfId="3024" xr:uid="{00000000-0005-0000-0000-0000CB0A0000}"/>
    <cellStyle name="Currency 2 22" xfId="3025" xr:uid="{00000000-0005-0000-0000-0000CC0A0000}"/>
    <cellStyle name="Currency 2 220" xfId="3026" xr:uid="{00000000-0005-0000-0000-0000CD0A0000}"/>
    <cellStyle name="Currency 2 221" xfId="3027" xr:uid="{00000000-0005-0000-0000-0000CE0A0000}"/>
    <cellStyle name="Currency 2 222" xfId="3028" xr:uid="{00000000-0005-0000-0000-0000CF0A0000}"/>
    <cellStyle name="Currency 2 223" xfId="3029" xr:uid="{00000000-0005-0000-0000-0000D00A0000}"/>
    <cellStyle name="Currency 2 224" xfId="3030" xr:uid="{00000000-0005-0000-0000-0000D10A0000}"/>
    <cellStyle name="Currency 2 225" xfId="3031" xr:uid="{00000000-0005-0000-0000-0000D20A0000}"/>
    <cellStyle name="Currency 2 226" xfId="3032" xr:uid="{00000000-0005-0000-0000-0000D30A0000}"/>
    <cellStyle name="Currency 2 227" xfId="3033" xr:uid="{00000000-0005-0000-0000-0000D40A0000}"/>
    <cellStyle name="Currency 2 228" xfId="3034" xr:uid="{00000000-0005-0000-0000-0000D50A0000}"/>
    <cellStyle name="Currency 2 229" xfId="3035" xr:uid="{00000000-0005-0000-0000-0000D60A0000}"/>
    <cellStyle name="Currency 2 23" xfId="3036" xr:uid="{00000000-0005-0000-0000-0000D70A0000}"/>
    <cellStyle name="Currency 2 230" xfId="3037" xr:uid="{00000000-0005-0000-0000-0000D80A0000}"/>
    <cellStyle name="Currency 2 231" xfId="3038" xr:uid="{00000000-0005-0000-0000-0000D90A0000}"/>
    <cellStyle name="Currency 2 232" xfId="3039" xr:uid="{00000000-0005-0000-0000-0000DA0A0000}"/>
    <cellStyle name="Currency 2 233" xfId="3040" xr:uid="{00000000-0005-0000-0000-0000DB0A0000}"/>
    <cellStyle name="Currency 2 234" xfId="3041" xr:uid="{00000000-0005-0000-0000-0000DC0A0000}"/>
    <cellStyle name="Currency 2 235" xfId="3042" xr:uid="{00000000-0005-0000-0000-0000DD0A0000}"/>
    <cellStyle name="Currency 2 236" xfId="3043" xr:uid="{00000000-0005-0000-0000-0000DE0A0000}"/>
    <cellStyle name="Currency 2 237" xfId="3044" xr:uid="{00000000-0005-0000-0000-0000DF0A0000}"/>
    <cellStyle name="Currency 2 238" xfId="3045" xr:uid="{00000000-0005-0000-0000-0000E00A0000}"/>
    <cellStyle name="Currency 2 239" xfId="3046" xr:uid="{00000000-0005-0000-0000-0000E10A0000}"/>
    <cellStyle name="Currency 2 24" xfId="3047" xr:uid="{00000000-0005-0000-0000-0000E20A0000}"/>
    <cellStyle name="Currency 2 240" xfId="3048" xr:uid="{00000000-0005-0000-0000-0000E30A0000}"/>
    <cellStyle name="Currency 2 241" xfId="3049" xr:uid="{00000000-0005-0000-0000-0000E40A0000}"/>
    <cellStyle name="Currency 2 242" xfId="3050" xr:uid="{00000000-0005-0000-0000-0000E50A0000}"/>
    <cellStyle name="Currency 2 243" xfId="3051" xr:uid="{00000000-0005-0000-0000-0000E60A0000}"/>
    <cellStyle name="Currency 2 244" xfId="3052" xr:uid="{00000000-0005-0000-0000-0000E70A0000}"/>
    <cellStyle name="Currency 2 245" xfId="3053" xr:uid="{00000000-0005-0000-0000-0000E80A0000}"/>
    <cellStyle name="Currency 2 246" xfId="3054" xr:uid="{00000000-0005-0000-0000-0000E90A0000}"/>
    <cellStyle name="Currency 2 247" xfId="3055" xr:uid="{00000000-0005-0000-0000-0000EA0A0000}"/>
    <cellStyle name="Currency 2 248" xfId="3056" xr:uid="{00000000-0005-0000-0000-0000EB0A0000}"/>
    <cellStyle name="Currency 2 249" xfId="3057" xr:uid="{00000000-0005-0000-0000-0000EC0A0000}"/>
    <cellStyle name="Currency 2 25" xfId="3058" xr:uid="{00000000-0005-0000-0000-0000ED0A0000}"/>
    <cellStyle name="Currency 2 250" xfId="3059" xr:uid="{00000000-0005-0000-0000-0000EE0A0000}"/>
    <cellStyle name="Currency 2 251" xfId="3060" xr:uid="{00000000-0005-0000-0000-0000EF0A0000}"/>
    <cellStyle name="Currency 2 252" xfId="3061" xr:uid="{00000000-0005-0000-0000-0000F00A0000}"/>
    <cellStyle name="Currency 2 253" xfId="3062" xr:uid="{00000000-0005-0000-0000-0000F10A0000}"/>
    <cellStyle name="Currency 2 254" xfId="3063" xr:uid="{00000000-0005-0000-0000-0000F20A0000}"/>
    <cellStyle name="Currency 2 26" xfId="3064" xr:uid="{00000000-0005-0000-0000-0000F30A0000}"/>
    <cellStyle name="Currency 2 27" xfId="3065" xr:uid="{00000000-0005-0000-0000-0000F40A0000}"/>
    <cellStyle name="Currency 2 28" xfId="3066" xr:uid="{00000000-0005-0000-0000-0000F50A0000}"/>
    <cellStyle name="Currency 2 29" xfId="3067" xr:uid="{00000000-0005-0000-0000-0000F60A0000}"/>
    <cellStyle name="Currency 2 3" xfId="3068" xr:uid="{00000000-0005-0000-0000-0000F70A0000}"/>
    <cellStyle name="Currency 2 30" xfId="3069" xr:uid="{00000000-0005-0000-0000-0000F80A0000}"/>
    <cellStyle name="Currency 2 31" xfId="3070" xr:uid="{00000000-0005-0000-0000-0000F90A0000}"/>
    <cellStyle name="Currency 2 32" xfId="3071" xr:uid="{00000000-0005-0000-0000-0000FA0A0000}"/>
    <cellStyle name="Currency 2 33" xfId="3072" xr:uid="{00000000-0005-0000-0000-0000FB0A0000}"/>
    <cellStyle name="Currency 2 34" xfId="3073" xr:uid="{00000000-0005-0000-0000-0000FC0A0000}"/>
    <cellStyle name="Currency 2 35" xfId="3074" xr:uid="{00000000-0005-0000-0000-0000FD0A0000}"/>
    <cellStyle name="Currency 2 36" xfId="3075" xr:uid="{00000000-0005-0000-0000-0000FE0A0000}"/>
    <cellStyle name="Currency 2 37" xfId="3076" xr:uid="{00000000-0005-0000-0000-0000FF0A0000}"/>
    <cellStyle name="Currency 2 38" xfId="3077" xr:uid="{00000000-0005-0000-0000-0000000B0000}"/>
    <cellStyle name="Currency 2 39" xfId="3078" xr:uid="{00000000-0005-0000-0000-0000010B0000}"/>
    <cellStyle name="Currency 2 4" xfId="3079" xr:uid="{00000000-0005-0000-0000-0000020B0000}"/>
    <cellStyle name="Currency 2 40" xfId="3080" xr:uid="{00000000-0005-0000-0000-0000030B0000}"/>
    <cellStyle name="Currency 2 41" xfId="3081" xr:uid="{00000000-0005-0000-0000-0000040B0000}"/>
    <cellStyle name="Currency 2 42" xfId="3082" xr:uid="{00000000-0005-0000-0000-0000050B0000}"/>
    <cellStyle name="Currency 2 43" xfId="3083" xr:uid="{00000000-0005-0000-0000-0000060B0000}"/>
    <cellStyle name="Currency 2 44" xfId="3084" xr:uid="{00000000-0005-0000-0000-0000070B0000}"/>
    <cellStyle name="Currency 2 45" xfId="3085" xr:uid="{00000000-0005-0000-0000-0000080B0000}"/>
    <cellStyle name="Currency 2 46" xfId="3086" xr:uid="{00000000-0005-0000-0000-0000090B0000}"/>
    <cellStyle name="Currency 2 47" xfId="3087" xr:uid="{00000000-0005-0000-0000-00000A0B0000}"/>
    <cellStyle name="Currency 2 48" xfId="3088" xr:uid="{00000000-0005-0000-0000-00000B0B0000}"/>
    <cellStyle name="Currency 2 49" xfId="3089" xr:uid="{00000000-0005-0000-0000-00000C0B0000}"/>
    <cellStyle name="Currency 2 5" xfId="3090" xr:uid="{00000000-0005-0000-0000-00000D0B0000}"/>
    <cellStyle name="Currency 2 50" xfId="3091" xr:uid="{00000000-0005-0000-0000-00000E0B0000}"/>
    <cellStyle name="Currency 2 51" xfId="3092" xr:uid="{00000000-0005-0000-0000-00000F0B0000}"/>
    <cellStyle name="Currency 2 52" xfId="3093" xr:uid="{00000000-0005-0000-0000-0000100B0000}"/>
    <cellStyle name="Currency 2 53" xfId="3094" xr:uid="{00000000-0005-0000-0000-0000110B0000}"/>
    <cellStyle name="Currency 2 54" xfId="3095" xr:uid="{00000000-0005-0000-0000-0000120B0000}"/>
    <cellStyle name="Currency 2 55" xfId="3096" xr:uid="{00000000-0005-0000-0000-0000130B0000}"/>
    <cellStyle name="Currency 2 56" xfId="3097" xr:uid="{00000000-0005-0000-0000-0000140B0000}"/>
    <cellStyle name="Currency 2 57" xfId="3098" xr:uid="{00000000-0005-0000-0000-0000150B0000}"/>
    <cellStyle name="Currency 2 58" xfId="3099" xr:uid="{00000000-0005-0000-0000-0000160B0000}"/>
    <cellStyle name="Currency 2 59" xfId="3100" xr:uid="{00000000-0005-0000-0000-0000170B0000}"/>
    <cellStyle name="Currency 2 6" xfId="3101" xr:uid="{00000000-0005-0000-0000-0000180B0000}"/>
    <cellStyle name="Currency 2 60" xfId="3102" xr:uid="{00000000-0005-0000-0000-0000190B0000}"/>
    <cellStyle name="Currency 2 61" xfId="3103" xr:uid="{00000000-0005-0000-0000-00001A0B0000}"/>
    <cellStyle name="Currency 2 62" xfId="3104" xr:uid="{00000000-0005-0000-0000-00001B0B0000}"/>
    <cellStyle name="Currency 2 63" xfId="3105" xr:uid="{00000000-0005-0000-0000-00001C0B0000}"/>
    <cellStyle name="Currency 2 64" xfId="3106" xr:uid="{00000000-0005-0000-0000-00001D0B0000}"/>
    <cellStyle name="Currency 2 65" xfId="3107" xr:uid="{00000000-0005-0000-0000-00001E0B0000}"/>
    <cellStyle name="Currency 2 66" xfId="3108" xr:uid="{00000000-0005-0000-0000-00001F0B0000}"/>
    <cellStyle name="Currency 2 67" xfId="3109" xr:uid="{00000000-0005-0000-0000-0000200B0000}"/>
    <cellStyle name="Currency 2 68" xfId="3110" xr:uid="{00000000-0005-0000-0000-0000210B0000}"/>
    <cellStyle name="Currency 2 69" xfId="3111" xr:uid="{00000000-0005-0000-0000-0000220B0000}"/>
    <cellStyle name="Currency 2 7" xfId="3112" xr:uid="{00000000-0005-0000-0000-0000230B0000}"/>
    <cellStyle name="Currency 2 70" xfId="3113" xr:uid="{00000000-0005-0000-0000-0000240B0000}"/>
    <cellStyle name="Currency 2 71" xfId="3114" xr:uid="{00000000-0005-0000-0000-0000250B0000}"/>
    <cellStyle name="Currency 2 72" xfId="3115" xr:uid="{00000000-0005-0000-0000-0000260B0000}"/>
    <cellStyle name="Currency 2 73" xfId="3116" xr:uid="{00000000-0005-0000-0000-0000270B0000}"/>
    <cellStyle name="Currency 2 74" xfId="3117" xr:uid="{00000000-0005-0000-0000-0000280B0000}"/>
    <cellStyle name="Currency 2 75" xfId="3118" xr:uid="{00000000-0005-0000-0000-0000290B0000}"/>
    <cellStyle name="Currency 2 76" xfId="3119" xr:uid="{00000000-0005-0000-0000-00002A0B0000}"/>
    <cellStyle name="Currency 2 77" xfId="3120" xr:uid="{00000000-0005-0000-0000-00002B0B0000}"/>
    <cellStyle name="Currency 2 78" xfId="3121" xr:uid="{00000000-0005-0000-0000-00002C0B0000}"/>
    <cellStyle name="Currency 2 79" xfId="3122" xr:uid="{00000000-0005-0000-0000-00002D0B0000}"/>
    <cellStyle name="Currency 2 8" xfId="3123" xr:uid="{00000000-0005-0000-0000-00002E0B0000}"/>
    <cellStyle name="Currency 2 80" xfId="3124" xr:uid="{00000000-0005-0000-0000-00002F0B0000}"/>
    <cellStyle name="Currency 2 81" xfId="3125" xr:uid="{00000000-0005-0000-0000-0000300B0000}"/>
    <cellStyle name="Currency 2 82" xfId="3126" xr:uid="{00000000-0005-0000-0000-0000310B0000}"/>
    <cellStyle name="Currency 2 83" xfId="3127" xr:uid="{00000000-0005-0000-0000-0000320B0000}"/>
    <cellStyle name="Currency 2 84" xfId="3128" xr:uid="{00000000-0005-0000-0000-0000330B0000}"/>
    <cellStyle name="Currency 2 85" xfId="3129" xr:uid="{00000000-0005-0000-0000-0000340B0000}"/>
    <cellStyle name="Currency 2 86" xfId="3130" xr:uid="{00000000-0005-0000-0000-0000350B0000}"/>
    <cellStyle name="Currency 2 87" xfId="3131" xr:uid="{00000000-0005-0000-0000-0000360B0000}"/>
    <cellStyle name="Currency 2 88" xfId="3132" xr:uid="{00000000-0005-0000-0000-0000370B0000}"/>
    <cellStyle name="Currency 2 89" xfId="3133" xr:uid="{00000000-0005-0000-0000-0000380B0000}"/>
    <cellStyle name="Currency 2 9" xfId="3134" xr:uid="{00000000-0005-0000-0000-0000390B0000}"/>
    <cellStyle name="Currency 2 90" xfId="3135" xr:uid="{00000000-0005-0000-0000-00003A0B0000}"/>
    <cellStyle name="Currency 2 91" xfId="3136" xr:uid="{00000000-0005-0000-0000-00003B0B0000}"/>
    <cellStyle name="Currency 2 92" xfId="3137" xr:uid="{00000000-0005-0000-0000-00003C0B0000}"/>
    <cellStyle name="Currency 2 93" xfId="3138" xr:uid="{00000000-0005-0000-0000-00003D0B0000}"/>
    <cellStyle name="Currency 2 94" xfId="3139" xr:uid="{00000000-0005-0000-0000-00003E0B0000}"/>
    <cellStyle name="Currency 2 95" xfId="3140" xr:uid="{00000000-0005-0000-0000-00003F0B0000}"/>
    <cellStyle name="Currency 2 96" xfId="3141" xr:uid="{00000000-0005-0000-0000-0000400B0000}"/>
    <cellStyle name="Currency 2 97" xfId="3142" xr:uid="{00000000-0005-0000-0000-0000410B0000}"/>
    <cellStyle name="Currency 2 98" xfId="3143" xr:uid="{00000000-0005-0000-0000-0000420B0000}"/>
    <cellStyle name="Currency 2 99" xfId="3144" xr:uid="{00000000-0005-0000-0000-0000430B0000}"/>
    <cellStyle name="Currency 20" xfId="3145" xr:uid="{00000000-0005-0000-0000-0000440B0000}"/>
    <cellStyle name="Currency 21" xfId="3146" xr:uid="{00000000-0005-0000-0000-0000450B0000}"/>
    <cellStyle name="Currency 22" xfId="3147" xr:uid="{00000000-0005-0000-0000-0000460B0000}"/>
    <cellStyle name="Currency 23" xfId="3148" xr:uid="{00000000-0005-0000-0000-0000470B0000}"/>
    <cellStyle name="Currency 24" xfId="3149" xr:uid="{00000000-0005-0000-0000-0000480B0000}"/>
    <cellStyle name="Currency 25" xfId="3150" xr:uid="{00000000-0005-0000-0000-0000490B0000}"/>
    <cellStyle name="Currency 26" xfId="3151" xr:uid="{00000000-0005-0000-0000-00004A0B0000}"/>
    <cellStyle name="Currency 27" xfId="3152" xr:uid="{00000000-0005-0000-0000-00004B0B0000}"/>
    <cellStyle name="Currency 28" xfId="3153" xr:uid="{00000000-0005-0000-0000-00004C0B0000}"/>
    <cellStyle name="Currency 29" xfId="3154" xr:uid="{00000000-0005-0000-0000-00004D0B0000}"/>
    <cellStyle name="Currency 3" xfId="118" xr:uid="{00000000-0005-0000-0000-00004E0B0000}"/>
    <cellStyle name="Currency 3 2" xfId="262" xr:uid="{00000000-0005-0000-0000-00004F0B0000}"/>
    <cellStyle name="Currency 3 2 2" xfId="3155" xr:uid="{00000000-0005-0000-0000-0000500B0000}"/>
    <cellStyle name="Currency 3 3" xfId="3156" xr:uid="{00000000-0005-0000-0000-0000510B0000}"/>
    <cellStyle name="Currency 30" xfId="4597" xr:uid="{00000000-0005-0000-0000-0000520B0000}"/>
    <cellStyle name="Currency 4" xfId="263" xr:uid="{00000000-0005-0000-0000-0000530B0000}"/>
    <cellStyle name="Currency 5" xfId="3157" xr:uid="{00000000-0005-0000-0000-0000540B0000}"/>
    <cellStyle name="Currency 6" xfId="3158" xr:uid="{00000000-0005-0000-0000-0000550B0000}"/>
    <cellStyle name="Currency 7" xfId="3159" xr:uid="{00000000-0005-0000-0000-0000560B0000}"/>
    <cellStyle name="Currency 8" xfId="3160" xr:uid="{00000000-0005-0000-0000-0000570B0000}"/>
    <cellStyle name="Currency 9" xfId="3161" xr:uid="{00000000-0005-0000-0000-0000580B0000}"/>
    <cellStyle name="Currency- no decimal" xfId="3162" xr:uid="{00000000-0005-0000-0000-0000590B0000}"/>
    <cellStyle name="Currency- no decimal 10" xfId="3163" xr:uid="{00000000-0005-0000-0000-00005A0B0000}"/>
    <cellStyle name="Currency- no decimal 10 2" xfId="3164" xr:uid="{00000000-0005-0000-0000-00005B0B0000}"/>
    <cellStyle name="Currency- no decimal 11" xfId="3165" xr:uid="{00000000-0005-0000-0000-00005C0B0000}"/>
    <cellStyle name="Currency- no decimal 11 2" xfId="3166" xr:uid="{00000000-0005-0000-0000-00005D0B0000}"/>
    <cellStyle name="Currency- no decimal 2" xfId="3167" xr:uid="{00000000-0005-0000-0000-00005E0B0000}"/>
    <cellStyle name="Currency- no decimal 2 2" xfId="3168" xr:uid="{00000000-0005-0000-0000-00005F0B0000}"/>
    <cellStyle name="Currency- no decimal 3" xfId="3169" xr:uid="{00000000-0005-0000-0000-0000600B0000}"/>
    <cellStyle name="Currency- no decimal 3 2" xfId="3170" xr:uid="{00000000-0005-0000-0000-0000610B0000}"/>
    <cellStyle name="Currency- no decimal 4" xfId="3171" xr:uid="{00000000-0005-0000-0000-0000620B0000}"/>
    <cellStyle name="Currency- no decimal 4 2" xfId="3172" xr:uid="{00000000-0005-0000-0000-0000630B0000}"/>
    <cellStyle name="Currency- no decimal 5" xfId="3173" xr:uid="{00000000-0005-0000-0000-0000640B0000}"/>
    <cellStyle name="Currency- no decimal 5 2" xfId="3174" xr:uid="{00000000-0005-0000-0000-0000650B0000}"/>
    <cellStyle name="Currency- no decimal 6" xfId="3175" xr:uid="{00000000-0005-0000-0000-0000660B0000}"/>
    <cellStyle name="Currency- no decimal 6 2" xfId="3176" xr:uid="{00000000-0005-0000-0000-0000670B0000}"/>
    <cellStyle name="Currency- no decimal 7" xfId="3177" xr:uid="{00000000-0005-0000-0000-0000680B0000}"/>
    <cellStyle name="Currency- no decimal 7 2" xfId="3178" xr:uid="{00000000-0005-0000-0000-0000690B0000}"/>
    <cellStyle name="Currency- no decimal 8" xfId="3179" xr:uid="{00000000-0005-0000-0000-00006A0B0000}"/>
    <cellStyle name="Currency- no decimal 8 2" xfId="3180" xr:uid="{00000000-0005-0000-0000-00006B0B0000}"/>
    <cellStyle name="Currency- no decimal 9" xfId="3181" xr:uid="{00000000-0005-0000-0000-00006C0B0000}"/>
    <cellStyle name="Currency- no decimal 9 2" xfId="3182" xr:uid="{00000000-0005-0000-0000-00006D0B0000}"/>
    <cellStyle name="Currency Style" xfId="3183" xr:uid="{00000000-0005-0000-0000-00006E0B0000}"/>
    <cellStyle name="Currency Style 2" xfId="3184" xr:uid="{00000000-0005-0000-0000-00006F0B0000}"/>
    <cellStyle name="Currency,0" xfId="3185" xr:uid="{00000000-0005-0000-0000-0000700B0000}"/>
    <cellStyle name="Currency,2" xfId="3186" xr:uid="{00000000-0005-0000-0000-0000710B0000}"/>
    <cellStyle name="Currency0" xfId="3187" xr:uid="{00000000-0005-0000-0000-0000720B0000}"/>
    <cellStyle name="Currency0 2" xfId="3188" xr:uid="{00000000-0005-0000-0000-0000730B0000}"/>
    <cellStyle name="Currency0 3" xfId="3189" xr:uid="{00000000-0005-0000-0000-0000740B0000}"/>
    <cellStyle name="Currency0 4" xfId="3190" xr:uid="{00000000-0005-0000-0000-0000750B0000}"/>
    <cellStyle name="Currency0 5" xfId="3191" xr:uid="{00000000-0005-0000-0000-0000760B0000}"/>
    <cellStyle name="Currency0 6" xfId="3192" xr:uid="{00000000-0005-0000-0000-0000770B0000}"/>
    <cellStyle name="Currency0 7" xfId="3193" xr:uid="{00000000-0005-0000-0000-0000780B0000}"/>
    <cellStyle name="Currency0 8" xfId="3194" xr:uid="{00000000-0005-0000-0000-0000790B0000}"/>
    <cellStyle name="Currency1" xfId="3195" xr:uid="{00000000-0005-0000-0000-00007A0B0000}"/>
    <cellStyle name="Currency2" xfId="3196" xr:uid="{00000000-0005-0000-0000-00007B0B0000}"/>
    <cellStyle name="DATA_ENT" xfId="3197" xr:uid="{00000000-0005-0000-0000-00007C0B0000}"/>
    <cellStyle name="Date" xfId="3198" xr:uid="{00000000-0005-0000-0000-00007D0B0000}"/>
    <cellStyle name="Date - mmm-dd" xfId="3199" xr:uid="{00000000-0005-0000-0000-00007E0B0000}"/>
    <cellStyle name="Date - Style2" xfId="3200" xr:uid="{00000000-0005-0000-0000-00007F0B0000}"/>
    <cellStyle name="date (d/m)" xfId="3201" xr:uid="{00000000-0005-0000-0000-0000800B0000}"/>
    <cellStyle name="date (d/m/y)" xfId="3202" xr:uid="{00000000-0005-0000-0000-0000810B0000}"/>
    <cellStyle name="date (d/m/y) 2" xfId="3203" xr:uid="{00000000-0005-0000-0000-0000820B0000}"/>
    <cellStyle name="date (d/m/y) 3" xfId="3204" xr:uid="{00000000-0005-0000-0000-0000830B0000}"/>
    <cellStyle name="date (d/m/y) 4" xfId="3205" xr:uid="{00000000-0005-0000-0000-0000840B0000}"/>
    <cellStyle name="date (m-y)" xfId="3206" xr:uid="{00000000-0005-0000-0000-0000850B0000}"/>
    <cellStyle name="Date [d-mmm-yy]" xfId="3207" xr:uid="{00000000-0005-0000-0000-0000860B0000}"/>
    <cellStyle name="Date [mm-d-yy]" xfId="3208" xr:uid="{00000000-0005-0000-0000-0000870B0000}"/>
    <cellStyle name="Date [mm-d-yyyy]" xfId="3209" xr:uid="{00000000-0005-0000-0000-0000880B0000}"/>
    <cellStyle name="Date [mmm-d-yyyy]" xfId="3210" xr:uid="{00000000-0005-0000-0000-0000890B0000}"/>
    <cellStyle name="Date [mmm-yy]" xfId="3211" xr:uid="{00000000-0005-0000-0000-00008A0B0000}"/>
    <cellStyle name="Date [yyyy]" xfId="3212" xr:uid="{00000000-0005-0000-0000-00008B0B0000}"/>
    <cellStyle name="Date 2" xfId="3213" xr:uid="{00000000-0005-0000-0000-00008C0B0000}"/>
    <cellStyle name="Date 3" xfId="3214" xr:uid="{00000000-0005-0000-0000-00008D0B0000}"/>
    <cellStyle name="Date 4" xfId="3215" xr:uid="{00000000-0005-0000-0000-00008E0B0000}"/>
    <cellStyle name="Date 5" xfId="3216" xr:uid="{00000000-0005-0000-0000-00008F0B0000}"/>
    <cellStyle name="Date 6" xfId="3217" xr:uid="{00000000-0005-0000-0000-0000900B0000}"/>
    <cellStyle name="Date 7" xfId="3218" xr:uid="{00000000-0005-0000-0000-0000910B0000}"/>
    <cellStyle name="Date 8" xfId="3219" xr:uid="{00000000-0005-0000-0000-0000920B0000}"/>
    <cellStyle name="Date Aligned" xfId="3220" xr:uid="{00000000-0005-0000-0000-0000930B0000}"/>
    <cellStyle name="Date Short" xfId="3221" xr:uid="{00000000-0005-0000-0000-0000940B0000}"/>
    <cellStyle name="Date_0706_CISCO Q4 FCST_CISCO VIEW_062107_V1A_CHQ PLNG" xfId="3222" xr:uid="{00000000-0005-0000-0000-0000950B0000}"/>
    <cellStyle name="Days" xfId="3223" xr:uid="{00000000-0005-0000-0000-0000960B0000}"/>
    <cellStyle name="DblLineDollarAcct" xfId="3224" xr:uid="{00000000-0005-0000-0000-0000970B0000}"/>
    <cellStyle name="DblLinePercent" xfId="3225" xr:uid="{00000000-0005-0000-0000-0000980B0000}"/>
    <cellStyle name="DeActivateFontColor" xfId="3226" xr:uid="{00000000-0005-0000-0000-0000990B0000}"/>
    <cellStyle name="DELTA" xfId="3227" xr:uid="{00000000-0005-0000-0000-00009A0B0000}"/>
    <cellStyle name="DELTA 2" xfId="3228" xr:uid="{00000000-0005-0000-0000-00009B0B0000}"/>
    <cellStyle name="DELTA 2 2" xfId="3229" xr:uid="{00000000-0005-0000-0000-00009C0B0000}"/>
    <cellStyle name="DELTA 2 3" xfId="3230" xr:uid="{00000000-0005-0000-0000-00009D0B0000}"/>
    <cellStyle name="DELTA 2 4" xfId="3231" xr:uid="{00000000-0005-0000-0000-00009E0B0000}"/>
    <cellStyle name="DELTA 2_Top 20-IR" xfId="3232" xr:uid="{00000000-0005-0000-0000-00009F0B0000}"/>
    <cellStyle name="DELTA 3" xfId="3233" xr:uid="{00000000-0005-0000-0000-0000A00B0000}"/>
    <cellStyle name="DELTA 3 2" xfId="3234" xr:uid="{00000000-0005-0000-0000-0000A10B0000}"/>
    <cellStyle name="DELTA 3 3" xfId="3235" xr:uid="{00000000-0005-0000-0000-0000A20B0000}"/>
    <cellStyle name="DELTA 3 4" xfId="3236" xr:uid="{00000000-0005-0000-0000-0000A30B0000}"/>
    <cellStyle name="DELTA 3_Top 20-IR" xfId="3237" xr:uid="{00000000-0005-0000-0000-0000A40B0000}"/>
    <cellStyle name="DELTA 4" xfId="3238" xr:uid="{00000000-0005-0000-0000-0000A50B0000}"/>
    <cellStyle name="DELTA 4 2" xfId="3239" xr:uid="{00000000-0005-0000-0000-0000A60B0000}"/>
    <cellStyle name="DELTA 4 3" xfId="3240" xr:uid="{00000000-0005-0000-0000-0000A70B0000}"/>
    <cellStyle name="DELTA 4 4" xfId="3241" xr:uid="{00000000-0005-0000-0000-0000A80B0000}"/>
    <cellStyle name="DELTA 4_Top 20-IR" xfId="3242" xr:uid="{00000000-0005-0000-0000-0000A90B0000}"/>
    <cellStyle name="DELTA 5" xfId="3243" xr:uid="{00000000-0005-0000-0000-0000AA0B0000}"/>
    <cellStyle name="DELTA 6" xfId="3244" xr:uid="{00000000-0005-0000-0000-0000AB0B0000}"/>
    <cellStyle name="DELTA 7" xfId="3245" xr:uid="{00000000-0005-0000-0000-0000AC0B0000}"/>
    <cellStyle name="DELTA 8" xfId="3246" xr:uid="{00000000-0005-0000-0000-0000AD0B0000}"/>
    <cellStyle name="Description" xfId="3247" xr:uid="{00000000-0005-0000-0000-0000AE0B0000}"/>
    <cellStyle name="Description 2" xfId="3248" xr:uid="{00000000-0005-0000-0000-0000AF0B0000}"/>
    <cellStyle name="Dezimal [0]_Budget 1999 MK" xfId="3249" xr:uid="{00000000-0005-0000-0000-0000B00B0000}"/>
    <cellStyle name="Dezimal_Budget 1999 MK" xfId="3250" xr:uid="{00000000-0005-0000-0000-0000B10B0000}"/>
    <cellStyle name="Dia" xfId="3251" xr:uid="{00000000-0005-0000-0000-0000B20B0000}"/>
    <cellStyle name="Diagramsumma A" xfId="3252" xr:uid="{00000000-0005-0000-0000-0000B30B0000}"/>
    <cellStyle name="Diagramtext A" xfId="3253" xr:uid="{00000000-0005-0000-0000-0000B40B0000}"/>
    <cellStyle name="dollar" xfId="3254" xr:uid="{00000000-0005-0000-0000-0000B50B0000}"/>
    <cellStyle name="Dollar (zero dec)" xfId="3255" xr:uid="{00000000-0005-0000-0000-0000B60B0000}"/>
    <cellStyle name="DollarAccounting" xfId="3256" xr:uid="{00000000-0005-0000-0000-0000B70B0000}"/>
    <cellStyle name="dollars" xfId="3257" xr:uid="{00000000-0005-0000-0000-0000B80B0000}"/>
    <cellStyle name="Dotted Line" xfId="3258" xr:uid="{00000000-0005-0000-0000-0000B90B0000}"/>
    <cellStyle name="Double Accounting" xfId="3259" xr:uid="{00000000-0005-0000-0000-0000BA0B0000}"/>
    <cellStyle name="Double Line 25.5" xfId="3260" xr:uid="{00000000-0005-0000-0000-0000BB0B0000}"/>
    <cellStyle name="DOWNFOOT" xfId="3261" xr:uid="{00000000-0005-0000-0000-0000BC0B0000}"/>
    <cellStyle name="Driver Normal" xfId="3262" xr:uid="{00000000-0005-0000-0000-0000BD0B0000}"/>
    <cellStyle name="Driver Percent" xfId="3263" xr:uid="{00000000-0005-0000-0000-0000BE0B0000}"/>
    <cellStyle name="EMC Auto/Manual Column Header" xfId="3264" xr:uid="{00000000-0005-0000-0000-0000BF0B0000}"/>
    <cellStyle name="EMC Automatic Calc Column Header" xfId="3265" xr:uid="{00000000-0005-0000-0000-0000C00B0000}"/>
    <cellStyle name="EMC Column Header" xfId="3266" xr:uid="{00000000-0005-0000-0000-0000C10B0000}"/>
    <cellStyle name="EMC Manual Input Column Header" xfId="3267" xr:uid="{00000000-0005-0000-0000-0000C20B0000}"/>
    <cellStyle name="EMC ROW Header" xfId="3268" xr:uid="{00000000-0005-0000-0000-0000C30B0000}"/>
    <cellStyle name="EMC SubTitle" xfId="3269" xr:uid="{00000000-0005-0000-0000-0000C40B0000}"/>
    <cellStyle name="EMC Table Center Text" xfId="3270" xr:uid="{00000000-0005-0000-0000-0000C50B0000}"/>
    <cellStyle name="EMC Table Date" xfId="3271" xr:uid="{00000000-0005-0000-0000-0000C60B0000}"/>
    <cellStyle name="EMC Table Left Align" xfId="3272" xr:uid="{00000000-0005-0000-0000-0000C70B0000}"/>
    <cellStyle name="EMC Table Text Example" xfId="3273" xr:uid="{00000000-0005-0000-0000-0000C80B0000}"/>
    <cellStyle name="EMC Title" xfId="3274" xr:uid="{00000000-0005-0000-0000-0000C90B0000}"/>
    <cellStyle name="Encabez1" xfId="3275" xr:uid="{00000000-0005-0000-0000-0000CA0B0000}"/>
    <cellStyle name="Encabez2" xfId="3276" xr:uid="{00000000-0005-0000-0000-0000CB0B0000}"/>
    <cellStyle name="Enter Currency (0)" xfId="3277" xr:uid="{00000000-0005-0000-0000-0000CC0B0000}"/>
    <cellStyle name="Enter Currency (0) 10" xfId="3278" xr:uid="{00000000-0005-0000-0000-0000CD0B0000}"/>
    <cellStyle name="Enter Currency (0) 11" xfId="3279" xr:uid="{00000000-0005-0000-0000-0000CE0B0000}"/>
    <cellStyle name="Enter Currency (0) 2" xfId="3280" xr:uid="{00000000-0005-0000-0000-0000CF0B0000}"/>
    <cellStyle name="Enter Currency (0) 3" xfId="3281" xr:uid="{00000000-0005-0000-0000-0000D00B0000}"/>
    <cellStyle name="Enter Currency (0) 4" xfId="3282" xr:uid="{00000000-0005-0000-0000-0000D10B0000}"/>
    <cellStyle name="Enter Currency (0) 5" xfId="3283" xr:uid="{00000000-0005-0000-0000-0000D20B0000}"/>
    <cellStyle name="Enter Currency (0) 6" xfId="3284" xr:uid="{00000000-0005-0000-0000-0000D30B0000}"/>
    <cellStyle name="Enter Currency (0) 7" xfId="3285" xr:uid="{00000000-0005-0000-0000-0000D40B0000}"/>
    <cellStyle name="Enter Currency (0) 8" xfId="3286" xr:uid="{00000000-0005-0000-0000-0000D50B0000}"/>
    <cellStyle name="Enter Currency (0) 9" xfId="3287" xr:uid="{00000000-0005-0000-0000-0000D60B0000}"/>
    <cellStyle name="Enter Currency (2)" xfId="3288" xr:uid="{00000000-0005-0000-0000-0000D70B0000}"/>
    <cellStyle name="Enter Currency (2) 10" xfId="3289" xr:uid="{00000000-0005-0000-0000-0000D80B0000}"/>
    <cellStyle name="Enter Currency (2) 11" xfId="3290" xr:uid="{00000000-0005-0000-0000-0000D90B0000}"/>
    <cellStyle name="Enter Currency (2) 2" xfId="3291" xr:uid="{00000000-0005-0000-0000-0000DA0B0000}"/>
    <cellStyle name="Enter Currency (2) 3" xfId="3292" xr:uid="{00000000-0005-0000-0000-0000DB0B0000}"/>
    <cellStyle name="Enter Currency (2) 4" xfId="3293" xr:uid="{00000000-0005-0000-0000-0000DC0B0000}"/>
    <cellStyle name="Enter Currency (2) 5" xfId="3294" xr:uid="{00000000-0005-0000-0000-0000DD0B0000}"/>
    <cellStyle name="Enter Currency (2) 6" xfId="3295" xr:uid="{00000000-0005-0000-0000-0000DE0B0000}"/>
    <cellStyle name="Enter Currency (2) 7" xfId="3296" xr:uid="{00000000-0005-0000-0000-0000DF0B0000}"/>
    <cellStyle name="Enter Currency (2) 8" xfId="3297" xr:uid="{00000000-0005-0000-0000-0000E00B0000}"/>
    <cellStyle name="Enter Currency (2) 9" xfId="3298" xr:uid="{00000000-0005-0000-0000-0000E10B0000}"/>
    <cellStyle name="Enter Units (0)" xfId="3299" xr:uid="{00000000-0005-0000-0000-0000E20B0000}"/>
    <cellStyle name="Enter Units (0) 10" xfId="3300" xr:uid="{00000000-0005-0000-0000-0000E30B0000}"/>
    <cellStyle name="Enter Units (0) 11" xfId="3301" xr:uid="{00000000-0005-0000-0000-0000E40B0000}"/>
    <cellStyle name="Enter Units (0) 2" xfId="3302" xr:uid="{00000000-0005-0000-0000-0000E50B0000}"/>
    <cellStyle name="Enter Units (0) 3" xfId="3303" xr:uid="{00000000-0005-0000-0000-0000E60B0000}"/>
    <cellStyle name="Enter Units (0) 4" xfId="3304" xr:uid="{00000000-0005-0000-0000-0000E70B0000}"/>
    <cellStyle name="Enter Units (0) 5" xfId="3305" xr:uid="{00000000-0005-0000-0000-0000E80B0000}"/>
    <cellStyle name="Enter Units (0) 6" xfId="3306" xr:uid="{00000000-0005-0000-0000-0000E90B0000}"/>
    <cellStyle name="Enter Units (0) 7" xfId="3307" xr:uid="{00000000-0005-0000-0000-0000EA0B0000}"/>
    <cellStyle name="Enter Units (0) 8" xfId="3308" xr:uid="{00000000-0005-0000-0000-0000EB0B0000}"/>
    <cellStyle name="Enter Units (0) 9" xfId="3309" xr:uid="{00000000-0005-0000-0000-0000EC0B0000}"/>
    <cellStyle name="Enter Units (1)" xfId="3310" xr:uid="{00000000-0005-0000-0000-0000ED0B0000}"/>
    <cellStyle name="Enter Units (1) 10" xfId="3311" xr:uid="{00000000-0005-0000-0000-0000EE0B0000}"/>
    <cellStyle name="Enter Units (1) 11" xfId="3312" xr:uid="{00000000-0005-0000-0000-0000EF0B0000}"/>
    <cellStyle name="Enter Units (1) 2" xfId="3313" xr:uid="{00000000-0005-0000-0000-0000F00B0000}"/>
    <cellStyle name="Enter Units (1) 3" xfId="3314" xr:uid="{00000000-0005-0000-0000-0000F10B0000}"/>
    <cellStyle name="Enter Units (1) 4" xfId="3315" xr:uid="{00000000-0005-0000-0000-0000F20B0000}"/>
    <cellStyle name="Enter Units (1) 5" xfId="3316" xr:uid="{00000000-0005-0000-0000-0000F30B0000}"/>
    <cellStyle name="Enter Units (1) 6" xfId="3317" xr:uid="{00000000-0005-0000-0000-0000F40B0000}"/>
    <cellStyle name="Enter Units (1) 7" xfId="3318" xr:uid="{00000000-0005-0000-0000-0000F50B0000}"/>
    <cellStyle name="Enter Units (1) 8" xfId="3319" xr:uid="{00000000-0005-0000-0000-0000F60B0000}"/>
    <cellStyle name="Enter Units (1) 9" xfId="3320" xr:uid="{00000000-0005-0000-0000-0000F70B0000}"/>
    <cellStyle name="Enter Units (2)" xfId="3321" xr:uid="{00000000-0005-0000-0000-0000F80B0000}"/>
    <cellStyle name="Enter Units (2) 10" xfId="3322" xr:uid="{00000000-0005-0000-0000-0000F90B0000}"/>
    <cellStyle name="Enter Units (2) 11" xfId="3323" xr:uid="{00000000-0005-0000-0000-0000FA0B0000}"/>
    <cellStyle name="Enter Units (2) 2" xfId="3324" xr:uid="{00000000-0005-0000-0000-0000FB0B0000}"/>
    <cellStyle name="Enter Units (2) 3" xfId="3325" xr:uid="{00000000-0005-0000-0000-0000FC0B0000}"/>
    <cellStyle name="Enter Units (2) 4" xfId="3326" xr:uid="{00000000-0005-0000-0000-0000FD0B0000}"/>
    <cellStyle name="Enter Units (2) 5" xfId="3327" xr:uid="{00000000-0005-0000-0000-0000FE0B0000}"/>
    <cellStyle name="Enter Units (2) 6" xfId="3328" xr:uid="{00000000-0005-0000-0000-0000FF0B0000}"/>
    <cellStyle name="Enter Units (2) 7" xfId="3329" xr:uid="{00000000-0005-0000-0000-0000000C0000}"/>
    <cellStyle name="Enter Units (2) 8" xfId="3330" xr:uid="{00000000-0005-0000-0000-0000010C0000}"/>
    <cellStyle name="Enter Units (2) 9" xfId="3331" xr:uid="{00000000-0005-0000-0000-0000020C0000}"/>
    <cellStyle name="Entered" xfId="3332" xr:uid="{00000000-0005-0000-0000-0000030C0000}"/>
    <cellStyle name="Entered 2" xfId="3333" xr:uid="{00000000-0005-0000-0000-0000040C0000}"/>
    <cellStyle name="Entered 3" xfId="3334" xr:uid="{00000000-0005-0000-0000-0000050C0000}"/>
    <cellStyle name="Entered 4" xfId="3335" xr:uid="{00000000-0005-0000-0000-0000060C0000}"/>
    <cellStyle name="Entered 5" xfId="3336" xr:uid="{00000000-0005-0000-0000-0000070C0000}"/>
    <cellStyle name="Entered 6" xfId="3337" xr:uid="{00000000-0005-0000-0000-0000080C0000}"/>
    <cellStyle name="Entered 7" xfId="3338" xr:uid="{00000000-0005-0000-0000-0000090C0000}"/>
    <cellStyle name="Entered 8" xfId="3339" xr:uid="{00000000-0005-0000-0000-00000A0C0000}"/>
    <cellStyle name="Euro" xfId="3340" xr:uid="{00000000-0005-0000-0000-00000B0C0000}"/>
    <cellStyle name="Euro 2" xfId="3341" xr:uid="{00000000-0005-0000-0000-00000C0C0000}"/>
    <cellStyle name="Euro 3" xfId="3342" xr:uid="{00000000-0005-0000-0000-00000D0C0000}"/>
    <cellStyle name="Euro 4" xfId="3343" xr:uid="{00000000-0005-0000-0000-00000E0C0000}"/>
    <cellStyle name="Euro 5" xfId="3344" xr:uid="{00000000-0005-0000-0000-00000F0C0000}"/>
    <cellStyle name="Euro 6" xfId="3345" xr:uid="{00000000-0005-0000-0000-0000100C0000}"/>
    <cellStyle name="Euro 7" xfId="3346" xr:uid="{00000000-0005-0000-0000-0000110C0000}"/>
    <cellStyle name="Euro 8" xfId="3347" xr:uid="{00000000-0005-0000-0000-0000120C0000}"/>
    <cellStyle name="Exchange_rate" xfId="3348" xr:uid="{00000000-0005-0000-0000-0000130C0000}"/>
    <cellStyle name="Explanatory Text 2" xfId="3349" xr:uid="{00000000-0005-0000-0000-0000140C0000}"/>
    <cellStyle name="F2" xfId="3350" xr:uid="{00000000-0005-0000-0000-0000150C0000}"/>
    <cellStyle name="F3" xfId="3351" xr:uid="{00000000-0005-0000-0000-0000160C0000}"/>
    <cellStyle name="F4" xfId="3352" xr:uid="{00000000-0005-0000-0000-0000170C0000}"/>
    <cellStyle name="F5" xfId="3353" xr:uid="{00000000-0005-0000-0000-0000180C0000}"/>
    <cellStyle name="F6" xfId="3354" xr:uid="{00000000-0005-0000-0000-0000190C0000}"/>
    <cellStyle name="F7" xfId="3355" xr:uid="{00000000-0005-0000-0000-00001A0C0000}"/>
    <cellStyle name="F8" xfId="3356" xr:uid="{00000000-0005-0000-0000-00001B0C0000}"/>
    <cellStyle name="Fijo" xfId="3357" xr:uid="{00000000-0005-0000-0000-00001C0C0000}"/>
    <cellStyle name="Financiero" xfId="3358" xr:uid="{00000000-0005-0000-0000-00001D0C0000}"/>
    <cellStyle name="Fixed" xfId="3359" xr:uid="{00000000-0005-0000-0000-00001E0C0000}"/>
    <cellStyle name="fixed (0)" xfId="3360" xr:uid="{00000000-0005-0000-0000-00001F0C0000}"/>
    <cellStyle name="Fixed [0]" xfId="3361" xr:uid="{00000000-0005-0000-0000-0000200C0000}"/>
    <cellStyle name="Fixed 2" xfId="3362" xr:uid="{00000000-0005-0000-0000-0000210C0000}"/>
    <cellStyle name="Fixed 3" xfId="3363" xr:uid="{00000000-0005-0000-0000-0000220C0000}"/>
    <cellStyle name="Fixed 4" xfId="3364" xr:uid="{00000000-0005-0000-0000-0000230C0000}"/>
    <cellStyle name="Fixed 5" xfId="3365" xr:uid="{00000000-0005-0000-0000-0000240C0000}"/>
    <cellStyle name="Fixed 6" xfId="3366" xr:uid="{00000000-0005-0000-0000-0000250C0000}"/>
    <cellStyle name="Fixed 7" xfId="3367" xr:uid="{00000000-0005-0000-0000-0000260C0000}"/>
    <cellStyle name="Fixed 8" xfId="3368" xr:uid="{00000000-0005-0000-0000-0000270C0000}"/>
    <cellStyle name="ƒnƒCƒp[ƒŠƒ“ƒN" xfId="3369" xr:uid="{00000000-0005-0000-0000-0000280C0000}"/>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nt" xfId="3370" xr:uid="{00000000-0005-0000-0000-00001A0D0000}"/>
    <cellStyle name="font 2" xfId="3371" xr:uid="{00000000-0005-0000-0000-00001B0D0000}"/>
    <cellStyle name="font 3" xfId="3372" xr:uid="{00000000-0005-0000-0000-00001C0D0000}"/>
    <cellStyle name="font 4" xfId="3373" xr:uid="{00000000-0005-0000-0000-00001D0D0000}"/>
    <cellStyle name="font 5" xfId="3374" xr:uid="{00000000-0005-0000-0000-00001E0D0000}"/>
    <cellStyle name="font 6" xfId="3375" xr:uid="{00000000-0005-0000-0000-00001F0D0000}"/>
    <cellStyle name="font 7" xfId="3376" xr:uid="{00000000-0005-0000-0000-0000200D0000}"/>
    <cellStyle name="Footer SBILogo1" xfId="3377" xr:uid="{00000000-0005-0000-0000-0000210D0000}"/>
    <cellStyle name="Footer SBILogo2" xfId="3378" xr:uid="{00000000-0005-0000-0000-0000220D0000}"/>
    <cellStyle name="Footnote" xfId="3379" xr:uid="{00000000-0005-0000-0000-0000230D0000}"/>
    <cellStyle name="Footnote Reference" xfId="3380" xr:uid="{00000000-0005-0000-0000-0000240D0000}"/>
    <cellStyle name="Footnote_ACCC" xfId="3381" xr:uid="{00000000-0005-0000-0000-0000250D0000}"/>
    <cellStyle name="Good 2" xfId="3382" xr:uid="{00000000-0005-0000-0000-0000260D0000}"/>
    <cellStyle name="GP number style" xfId="3383" xr:uid="{00000000-0005-0000-0000-0000270D0000}"/>
    <cellStyle name="Grey" xfId="3384" xr:uid="{00000000-0005-0000-0000-0000280D0000}"/>
    <cellStyle name="grid (,0)" xfId="3385" xr:uid="{00000000-0005-0000-0000-0000290D0000}"/>
    <cellStyle name="Hard Percent" xfId="3386" xr:uid="{00000000-0005-0000-0000-00002A0D0000}"/>
    <cellStyle name="HEADER" xfId="3387" xr:uid="{00000000-0005-0000-0000-00002B0D0000}"/>
    <cellStyle name="HEADER 2" xfId="3388" xr:uid="{00000000-0005-0000-0000-00002C0D0000}"/>
    <cellStyle name="HEADER 3" xfId="3389" xr:uid="{00000000-0005-0000-0000-00002D0D0000}"/>
    <cellStyle name="HEADER 4" xfId="3390" xr:uid="{00000000-0005-0000-0000-00002E0D0000}"/>
    <cellStyle name="HEADER 5" xfId="3391" xr:uid="{00000000-0005-0000-0000-00002F0D0000}"/>
    <cellStyle name="HEADER 6" xfId="3392" xr:uid="{00000000-0005-0000-0000-0000300D0000}"/>
    <cellStyle name="HEADER 7" xfId="3393" xr:uid="{00000000-0005-0000-0000-0000310D0000}"/>
    <cellStyle name="HEADER 8" xfId="3394" xr:uid="{00000000-0005-0000-0000-0000320D0000}"/>
    <cellStyle name="Header Draft Stamp" xfId="3395" xr:uid="{00000000-0005-0000-0000-0000330D0000}"/>
    <cellStyle name="Header Major" xfId="3396" xr:uid="{00000000-0005-0000-0000-0000340D0000}"/>
    <cellStyle name="Header Minor" xfId="3397" xr:uid="{00000000-0005-0000-0000-0000350D0000}"/>
    <cellStyle name="Header_ACCC" xfId="3398" xr:uid="{00000000-0005-0000-0000-0000360D0000}"/>
    <cellStyle name="Header1" xfId="3399" xr:uid="{00000000-0005-0000-0000-0000370D0000}"/>
    <cellStyle name="Header1 2" xfId="3400" xr:uid="{00000000-0005-0000-0000-0000380D0000}"/>
    <cellStyle name="Header2" xfId="3401" xr:uid="{00000000-0005-0000-0000-0000390D0000}"/>
    <cellStyle name="Header2 2" xfId="3402" xr:uid="{00000000-0005-0000-0000-00003A0D0000}"/>
    <cellStyle name="Heading" xfId="3403" xr:uid="{00000000-0005-0000-0000-00003B0D0000}"/>
    <cellStyle name="Heading 1 2" xfId="3404" xr:uid="{00000000-0005-0000-0000-00003C0D0000}"/>
    <cellStyle name="Heading 1 3" xfId="3405" xr:uid="{00000000-0005-0000-0000-00003D0D0000}"/>
    <cellStyle name="Heading 1 4" xfId="3406" xr:uid="{00000000-0005-0000-0000-00003E0D0000}"/>
    <cellStyle name="Heading 1 5" xfId="3407" xr:uid="{00000000-0005-0000-0000-00003F0D0000}"/>
    <cellStyle name="Heading 1 6" xfId="3408" xr:uid="{00000000-0005-0000-0000-0000400D0000}"/>
    <cellStyle name="Heading 1 7" xfId="3409" xr:uid="{00000000-0005-0000-0000-0000410D0000}"/>
    <cellStyle name="Heading 1 8" xfId="3410" xr:uid="{00000000-0005-0000-0000-0000420D0000}"/>
    <cellStyle name="Heading 1 Above" xfId="3411" xr:uid="{00000000-0005-0000-0000-0000430D0000}"/>
    <cellStyle name="Heading 1+" xfId="3412" xr:uid="{00000000-0005-0000-0000-0000440D0000}"/>
    <cellStyle name="Heading 10" xfId="3413" xr:uid="{00000000-0005-0000-0000-0000450D0000}"/>
    <cellStyle name="Heading 11" xfId="3414" xr:uid="{00000000-0005-0000-0000-0000460D0000}"/>
    <cellStyle name="Heading 12" xfId="3415" xr:uid="{00000000-0005-0000-0000-0000470D0000}"/>
    <cellStyle name="Heading 13" xfId="3416" xr:uid="{00000000-0005-0000-0000-0000480D0000}"/>
    <cellStyle name="Heading 14" xfId="3417" xr:uid="{00000000-0005-0000-0000-0000490D0000}"/>
    <cellStyle name="Heading 2 2" xfId="3418" xr:uid="{00000000-0005-0000-0000-00004A0D0000}"/>
    <cellStyle name="Heading 2 3" xfId="3419" xr:uid="{00000000-0005-0000-0000-00004B0D0000}"/>
    <cellStyle name="Heading 2 4" xfId="3420" xr:uid="{00000000-0005-0000-0000-00004C0D0000}"/>
    <cellStyle name="Heading 2 5" xfId="3421" xr:uid="{00000000-0005-0000-0000-00004D0D0000}"/>
    <cellStyle name="Heading 2 6" xfId="3422" xr:uid="{00000000-0005-0000-0000-00004E0D0000}"/>
    <cellStyle name="Heading 2 7" xfId="3423" xr:uid="{00000000-0005-0000-0000-00004F0D0000}"/>
    <cellStyle name="Heading 2 8" xfId="3424" xr:uid="{00000000-0005-0000-0000-0000500D0000}"/>
    <cellStyle name="Heading 2 Below" xfId="3425" xr:uid="{00000000-0005-0000-0000-0000510D0000}"/>
    <cellStyle name="Heading 2+" xfId="3426" xr:uid="{00000000-0005-0000-0000-0000520D0000}"/>
    <cellStyle name="Heading 3 2" xfId="3427" xr:uid="{00000000-0005-0000-0000-0000530D0000}"/>
    <cellStyle name="Heading 3+" xfId="3428" xr:uid="{00000000-0005-0000-0000-0000540D0000}"/>
    <cellStyle name="Heading 4 2" xfId="3429" xr:uid="{00000000-0005-0000-0000-0000550D0000}"/>
    <cellStyle name="Heading 5" xfId="3430" xr:uid="{00000000-0005-0000-0000-0000560D0000}"/>
    <cellStyle name="Heading 5 2" xfId="3431" xr:uid="{00000000-0005-0000-0000-0000570D0000}"/>
    <cellStyle name="Heading 5_Top 20-IR" xfId="3432" xr:uid="{00000000-0005-0000-0000-0000580D0000}"/>
    <cellStyle name="Heading 6" xfId="3433" xr:uid="{00000000-0005-0000-0000-0000590D0000}"/>
    <cellStyle name="Heading 6 2" xfId="3434" xr:uid="{00000000-0005-0000-0000-00005A0D0000}"/>
    <cellStyle name="Heading 6_Top 20-IR" xfId="3435" xr:uid="{00000000-0005-0000-0000-00005B0D0000}"/>
    <cellStyle name="Heading 7" xfId="3436" xr:uid="{00000000-0005-0000-0000-00005C0D0000}"/>
    <cellStyle name="Heading 7 2" xfId="3437" xr:uid="{00000000-0005-0000-0000-00005D0D0000}"/>
    <cellStyle name="Heading 7_Top 20-IR" xfId="3438" xr:uid="{00000000-0005-0000-0000-00005E0D0000}"/>
    <cellStyle name="Heading 8" xfId="3439" xr:uid="{00000000-0005-0000-0000-00005F0D0000}"/>
    <cellStyle name="Heading 9" xfId="3440" xr:uid="{00000000-0005-0000-0000-0000600D0000}"/>
    <cellStyle name="heading info" xfId="3441" xr:uid="{00000000-0005-0000-0000-0000610D0000}"/>
    <cellStyle name="Heading No Underline" xfId="3442" xr:uid="{00000000-0005-0000-0000-0000620D0000}"/>
    <cellStyle name="Heading With Underline" xfId="3443" xr:uid="{00000000-0005-0000-0000-0000630D0000}"/>
    <cellStyle name="HEADING1" xfId="3444" xr:uid="{00000000-0005-0000-0000-0000640D0000}"/>
    <cellStyle name="Heading1 2" xfId="3445" xr:uid="{00000000-0005-0000-0000-0000650D0000}"/>
    <cellStyle name="Heading1 3" xfId="3446" xr:uid="{00000000-0005-0000-0000-0000660D0000}"/>
    <cellStyle name="Heading1 4" xfId="3447" xr:uid="{00000000-0005-0000-0000-0000670D0000}"/>
    <cellStyle name="Heading1 5" xfId="3448" xr:uid="{00000000-0005-0000-0000-0000680D0000}"/>
    <cellStyle name="Heading1 6" xfId="3449" xr:uid="{00000000-0005-0000-0000-0000690D0000}"/>
    <cellStyle name="Heading1 7" xfId="3450" xr:uid="{00000000-0005-0000-0000-00006A0D0000}"/>
    <cellStyle name="Heading1 8" xfId="3451" xr:uid="{00000000-0005-0000-0000-00006B0D0000}"/>
    <cellStyle name="HEADING2" xfId="3452" xr:uid="{00000000-0005-0000-0000-00006C0D0000}"/>
    <cellStyle name="Heading2 2" xfId="3453" xr:uid="{00000000-0005-0000-0000-00006D0D0000}"/>
    <cellStyle name="Heading2 3" xfId="3454" xr:uid="{00000000-0005-0000-0000-00006E0D0000}"/>
    <cellStyle name="Heading2 4" xfId="3455" xr:uid="{00000000-0005-0000-0000-00006F0D0000}"/>
    <cellStyle name="Heading2 5" xfId="3456" xr:uid="{00000000-0005-0000-0000-0000700D0000}"/>
    <cellStyle name="Heading2 6" xfId="3457" xr:uid="{00000000-0005-0000-0000-0000710D0000}"/>
    <cellStyle name="Heading2 7" xfId="3458" xr:uid="{00000000-0005-0000-0000-0000720D0000}"/>
    <cellStyle name="Heading2 8" xfId="3459" xr:uid="{00000000-0005-0000-0000-0000730D0000}"/>
    <cellStyle name="HEADINGS" xfId="3460" xr:uid="{00000000-0005-0000-0000-0000740D0000}"/>
    <cellStyle name="HEADINGS 2" xfId="3461" xr:uid="{00000000-0005-0000-0000-0000750D0000}"/>
    <cellStyle name="HEADINGS 3" xfId="3462" xr:uid="{00000000-0005-0000-0000-0000760D0000}"/>
    <cellStyle name="HEADINGS 4" xfId="3463" xr:uid="{00000000-0005-0000-0000-0000770D0000}"/>
    <cellStyle name="HEADINGS 5" xfId="3464" xr:uid="{00000000-0005-0000-0000-0000780D0000}"/>
    <cellStyle name="HEADINGS 6" xfId="3465" xr:uid="{00000000-0005-0000-0000-0000790D0000}"/>
    <cellStyle name="HEADINGS 7" xfId="3466" xr:uid="{00000000-0005-0000-0000-00007A0D0000}"/>
    <cellStyle name="HEADINGS 8" xfId="3467" xr:uid="{00000000-0005-0000-0000-00007B0D0000}"/>
    <cellStyle name="Headings- Other" xfId="3468" xr:uid="{00000000-0005-0000-0000-00007C0D0000}"/>
    <cellStyle name="HEADINGS_05 SA Key Trend Data" xfId="3469" xr:uid="{00000000-0005-0000-0000-00007D0D0000}"/>
    <cellStyle name="HEADINGSTOP" xfId="3470" xr:uid="{00000000-0005-0000-0000-00007E0D0000}"/>
    <cellStyle name="HEADINGSTOP 2" xfId="3471" xr:uid="{00000000-0005-0000-0000-00007F0D0000}"/>
    <cellStyle name="HEADINGSTOP 3" xfId="3472" xr:uid="{00000000-0005-0000-0000-0000800D0000}"/>
    <cellStyle name="HEADINGSTOP 4" xfId="3473" xr:uid="{00000000-0005-0000-0000-0000810D0000}"/>
    <cellStyle name="HEADINGSTOP 5" xfId="3474" xr:uid="{00000000-0005-0000-0000-0000820D0000}"/>
    <cellStyle name="HEADINGSTOP 6" xfId="3475" xr:uid="{00000000-0005-0000-0000-0000830D0000}"/>
    <cellStyle name="HEADINGSTOP 7" xfId="3476" xr:uid="{00000000-0005-0000-0000-0000840D0000}"/>
    <cellStyle name="HEADINGSTOP 8" xfId="3477" xr:uid="{00000000-0005-0000-0000-0000850D0000}"/>
    <cellStyle name="Hidden" xfId="3478" xr:uid="{00000000-0005-0000-0000-0000860D0000}"/>
    <cellStyle name="HIGHLIGHT" xfId="3479" xr:uid="{00000000-0005-0000-0000-0000870D0000}"/>
    <cellStyle name="HIGHLIGHT 2" xfId="3480" xr:uid="{00000000-0005-0000-0000-0000880D0000}"/>
    <cellStyle name="HITLIST" xfId="3481" xr:uid="{00000000-0005-0000-0000-0000890D0000}"/>
    <cellStyle name="Hyperlink 2" xfId="264" xr:uid="{00000000-0005-0000-0000-00008A0D0000}"/>
    <cellStyle name="Hyperlink 2 2" xfId="3482" xr:uid="{00000000-0005-0000-0000-00008B0D0000}"/>
    <cellStyle name="imp-pr-item" xfId="3483" xr:uid="{00000000-0005-0000-0000-00008C0D0000}"/>
    <cellStyle name="imp-pr-item 2" xfId="3484" xr:uid="{00000000-0005-0000-0000-00008D0D0000}"/>
    <cellStyle name="Input [yellow]" xfId="3485" xr:uid="{00000000-0005-0000-0000-00008E0D0000}"/>
    <cellStyle name="Input 0" xfId="3486" xr:uid="{00000000-0005-0000-0000-00008F0D0000}"/>
    <cellStyle name="Input 2" xfId="3487" xr:uid="{00000000-0005-0000-0000-0000900D0000}"/>
    <cellStyle name="Input Cell" xfId="3488" xr:uid="{00000000-0005-0000-0000-0000910D0000}"/>
    <cellStyle name="Input Cells" xfId="3489" xr:uid="{00000000-0005-0000-0000-0000920D0000}"/>
    <cellStyle name="Input Cells 10" xfId="3490" xr:uid="{00000000-0005-0000-0000-0000930D0000}"/>
    <cellStyle name="Input Cells 11" xfId="3491" xr:uid="{00000000-0005-0000-0000-0000940D0000}"/>
    <cellStyle name="Input Cells 2" xfId="3492" xr:uid="{00000000-0005-0000-0000-0000950D0000}"/>
    <cellStyle name="Input Cells 3" xfId="3493" xr:uid="{00000000-0005-0000-0000-0000960D0000}"/>
    <cellStyle name="Input Cells 4" xfId="3494" xr:uid="{00000000-0005-0000-0000-0000970D0000}"/>
    <cellStyle name="Input Cells 5" xfId="3495" xr:uid="{00000000-0005-0000-0000-0000980D0000}"/>
    <cellStyle name="Input Cells 6" xfId="3496" xr:uid="{00000000-0005-0000-0000-0000990D0000}"/>
    <cellStyle name="Input Cells 7" xfId="3497" xr:uid="{00000000-0005-0000-0000-00009A0D0000}"/>
    <cellStyle name="Input Cells 8" xfId="3498" xr:uid="{00000000-0005-0000-0000-00009B0D0000}"/>
    <cellStyle name="Input Cells 9" xfId="3499" xr:uid="{00000000-0005-0000-0000-00009C0D0000}"/>
    <cellStyle name="Input Currency" xfId="3500" xr:uid="{00000000-0005-0000-0000-00009D0D0000}"/>
    <cellStyle name="Input Currency 0" xfId="3501" xr:uid="{00000000-0005-0000-0000-00009E0D0000}"/>
    <cellStyle name="Input Currency 2" xfId="3502" xr:uid="{00000000-0005-0000-0000-00009F0D0000}"/>
    <cellStyle name="Input Currency_HC_paradise" xfId="3503" xr:uid="{00000000-0005-0000-0000-0000A00D0000}"/>
    <cellStyle name="Input Date" xfId="3504" xr:uid="{00000000-0005-0000-0000-0000A10D0000}"/>
    <cellStyle name="Input Fixed [0]" xfId="3505" xr:uid="{00000000-0005-0000-0000-0000A20D0000}"/>
    <cellStyle name="Input Multiple" xfId="3506" xr:uid="{00000000-0005-0000-0000-0000A30D0000}"/>
    <cellStyle name="Input Normal" xfId="3507" xr:uid="{00000000-0005-0000-0000-0000A40D0000}"/>
    <cellStyle name="Input Normal [0]" xfId="3508" xr:uid="{00000000-0005-0000-0000-0000A50D0000}"/>
    <cellStyle name="Input Normal Black" xfId="3509" xr:uid="{00000000-0005-0000-0000-0000A60D0000}"/>
    <cellStyle name="Input Normal_HC_paradise" xfId="3510" xr:uid="{00000000-0005-0000-0000-0000A70D0000}"/>
    <cellStyle name="Input Percent" xfId="3511" xr:uid="{00000000-0005-0000-0000-0000A80D0000}"/>
    <cellStyle name="Input Percent [2]" xfId="3512" xr:uid="{00000000-0005-0000-0000-0000A90D0000}"/>
    <cellStyle name="Input Percent Black" xfId="3513" xr:uid="{00000000-0005-0000-0000-0000AA0D0000}"/>
    <cellStyle name="Input Percent_HC_paradise" xfId="3514" xr:uid="{00000000-0005-0000-0000-0000AB0D0000}"/>
    <cellStyle name="Input Titles" xfId="3515" xr:uid="{00000000-0005-0000-0000-0000AC0D0000}"/>
    <cellStyle name="Input Titles Black" xfId="3516" xr:uid="{00000000-0005-0000-0000-0000AD0D0000}"/>
    <cellStyle name="Input Years" xfId="3517" xr:uid="{00000000-0005-0000-0000-0000AE0D0000}"/>
    <cellStyle name="InputCurrency" xfId="3518" xr:uid="{00000000-0005-0000-0000-0000AF0D0000}"/>
    <cellStyle name="InputCurrency2" xfId="3519" xr:uid="{00000000-0005-0000-0000-0000B00D0000}"/>
    <cellStyle name="InputDateDMth" xfId="3520" xr:uid="{00000000-0005-0000-0000-0000B10D0000}"/>
    <cellStyle name="InputDateNorm" xfId="3521" xr:uid="{00000000-0005-0000-0000-0000B20D0000}"/>
    <cellStyle name="InputMultiple1" xfId="3522" xr:uid="{00000000-0005-0000-0000-0000B30D0000}"/>
    <cellStyle name="InputPercent1" xfId="3523" xr:uid="{00000000-0005-0000-0000-0000B40D0000}"/>
    <cellStyle name="InputUlineNumeric" xfId="3524" xr:uid="{00000000-0005-0000-0000-0000B50D0000}"/>
    <cellStyle name="InsightDateStyle" xfId="3525" xr:uid="{00000000-0005-0000-0000-0000B60D0000}"/>
    <cellStyle name="InsightNumberStyle" xfId="3526" xr:uid="{00000000-0005-0000-0000-0000B70D0000}"/>
    <cellStyle name="inverted heading" xfId="3527" xr:uid="{00000000-0005-0000-0000-0000B80D0000}"/>
    <cellStyle name="inverted heading 2" xfId="3528" xr:uid="{00000000-0005-0000-0000-0000B90D0000}"/>
    <cellStyle name="Jason" xfId="3529" xr:uid="{00000000-0005-0000-0000-0000BA0D0000}"/>
    <cellStyle name="Jun" xfId="3530" xr:uid="{00000000-0005-0000-0000-0000BB0D0000}"/>
    <cellStyle name="Jun 10" xfId="3531" xr:uid="{00000000-0005-0000-0000-0000BC0D0000}"/>
    <cellStyle name="Jun 10 2" xfId="3532" xr:uid="{00000000-0005-0000-0000-0000BD0D0000}"/>
    <cellStyle name="Jun 10_Top 20-IR" xfId="3533" xr:uid="{00000000-0005-0000-0000-0000BE0D0000}"/>
    <cellStyle name="Jun 11" xfId="3534" xr:uid="{00000000-0005-0000-0000-0000BF0D0000}"/>
    <cellStyle name="Jun 11 2" xfId="3535" xr:uid="{00000000-0005-0000-0000-0000C00D0000}"/>
    <cellStyle name="Jun 11_Top 20-IR" xfId="3536" xr:uid="{00000000-0005-0000-0000-0000C10D0000}"/>
    <cellStyle name="Jun 2" xfId="3537" xr:uid="{00000000-0005-0000-0000-0000C20D0000}"/>
    <cellStyle name="Jun 2 2" xfId="3538" xr:uid="{00000000-0005-0000-0000-0000C30D0000}"/>
    <cellStyle name="Jun 2_Top 20-IR" xfId="3539" xr:uid="{00000000-0005-0000-0000-0000C40D0000}"/>
    <cellStyle name="Jun 3" xfId="3540" xr:uid="{00000000-0005-0000-0000-0000C50D0000}"/>
    <cellStyle name="Jun 3 2" xfId="3541" xr:uid="{00000000-0005-0000-0000-0000C60D0000}"/>
    <cellStyle name="Jun 3_Top 20-IR" xfId="3542" xr:uid="{00000000-0005-0000-0000-0000C70D0000}"/>
    <cellStyle name="Jun 4" xfId="3543" xr:uid="{00000000-0005-0000-0000-0000C80D0000}"/>
    <cellStyle name="Jun 4 2" xfId="3544" xr:uid="{00000000-0005-0000-0000-0000C90D0000}"/>
    <cellStyle name="Jun 4_Top 20-IR" xfId="3545" xr:uid="{00000000-0005-0000-0000-0000CA0D0000}"/>
    <cellStyle name="Jun 5" xfId="3546" xr:uid="{00000000-0005-0000-0000-0000CB0D0000}"/>
    <cellStyle name="Jun 5 2" xfId="3547" xr:uid="{00000000-0005-0000-0000-0000CC0D0000}"/>
    <cellStyle name="Jun 5_Top 20-IR" xfId="3548" xr:uid="{00000000-0005-0000-0000-0000CD0D0000}"/>
    <cellStyle name="Jun 6" xfId="3549" xr:uid="{00000000-0005-0000-0000-0000CE0D0000}"/>
    <cellStyle name="Jun 6 2" xfId="3550" xr:uid="{00000000-0005-0000-0000-0000CF0D0000}"/>
    <cellStyle name="Jun 6_Top 20-IR" xfId="3551" xr:uid="{00000000-0005-0000-0000-0000D00D0000}"/>
    <cellStyle name="Jun 7" xfId="3552" xr:uid="{00000000-0005-0000-0000-0000D10D0000}"/>
    <cellStyle name="Jun 7 2" xfId="3553" xr:uid="{00000000-0005-0000-0000-0000D20D0000}"/>
    <cellStyle name="Jun 7_Top 20-IR" xfId="3554" xr:uid="{00000000-0005-0000-0000-0000D30D0000}"/>
    <cellStyle name="Jun 8" xfId="3555" xr:uid="{00000000-0005-0000-0000-0000D40D0000}"/>
    <cellStyle name="Jun 8 2" xfId="3556" xr:uid="{00000000-0005-0000-0000-0000D50D0000}"/>
    <cellStyle name="Jun 8_Top 20-IR" xfId="3557" xr:uid="{00000000-0005-0000-0000-0000D60D0000}"/>
    <cellStyle name="Jun 9" xfId="3558" xr:uid="{00000000-0005-0000-0000-0000D70D0000}"/>
    <cellStyle name="Jun 9 2" xfId="3559" xr:uid="{00000000-0005-0000-0000-0000D80D0000}"/>
    <cellStyle name="Jun 9_Top 20-IR" xfId="3560" xr:uid="{00000000-0005-0000-0000-0000D90D0000}"/>
    <cellStyle name="Jun_Top 20-IR (WD+1&amp;+2)" xfId="3561" xr:uid="{00000000-0005-0000-0000-0000DA0D0000}"/>
    <cellStyle name="kd" xfId="3562" xr:uid="{00000000-0005-0000-0000-0000DB0D0000}"/>
    <cellStyle name="Komma_Victor_Quarter-pack addition" xfId="3563" xr:uid="{00000000-0005-0000-0000-0000DC0D0000}"/>
    <cellStyle name="Legato CPL Master Cover" xfId="3564" xr:uid="{00000000-0005-0000-0000-0000DD0D0000}"/>
    <cellStyle name="LineItemPrompt" xfId="3565" xr:uid="{00000000-0005-0000-0000-0000DE0D0000}"/>
    <cellStyle name="LineItemPrompt 2" xfId="3566" xr:uid="{00000000-0005-0000-0000-0000DF0D0000}"/>
    <cellStyle name="LineItemValue" xfId="3567" xr:uid="{00000000-0005-0000-0000-0000E00D0000}"/>
    <cellStyle name="LineItemValue 2" xfId="3568" xr:uid="{00000000-0005-0000-0000-0000E10D0000}"/>
    <cellStyle name="Link Currency (0)" xfId="3569" xr:uid="{00000000-0005-0000-0000-0000E20D0000}"/>
    <cellStyle name="Link Currency (0) 10" xfId="3570" xr:uid="{00000000-0005-0000-0000-0000E30D0000}"/>
    <cellStyle name="Link Currency (0) 11" xfId="3571" xr:uid="{00000000-0005-0000-0000-0000E40D0000}"/>
    <cellStyle name="Link Currency (0) 2" xfId="3572" xr:uid="{00000000-0005-0000-0000-0000E50D0000}"/>
    <cellStyle name="Link Currency (0) 3" xfId="3573" xr:uid="{00000000-0005-0000-0000-0000E60D0000}"/>
    <cellStyle name="Link Currency (0) 4" xfId="3574" xr:uid="{00000000-0005-0000-0000-0000E70D0000}"/>
    <cellStyle name="Link Currency (0) 5" xfId="3575" xr:uid="{00000000-0005-0000-0000-0000E80D0000}"/>
    <cellStyle name="Link Currency (0) 6" xfId="3576" xr:uid="{00000000-0005-0000-0000-0000E90D0000}"/>
    <cellStyle name="Link Currency (0) 7" xfId="3577" xr:uid="{00000000-0005-0000-0000-0000EA0D0000}"/>
    <cellStyle name="Link Currency (0) 8" xfId="3578" xr:uid="{00000000-0005-0000-0000-0000EB0D0000}"/>
    <cellStyle name="Link Currency (0) 9" xfId="3579" xr:uid="{00000000-0005-0000-0000-0000EC0D0000}"/>
    <cellStyle name="Link Currency (2)" xfId="3580" xr:uid="{00000000-0005-0000-0000-0000ED0D0000}"/>
    <cellStyle name="Link Currency (2) 10" xfId="3581" xr:uid="{00000000-0005-0000-0000-0000EE0D0000}"/>
    <cellStyle name="Link Currency (2) 11" xfId="3582" xr:uid="{00000000-0005-0000-0000-0000EF0D0000}"/>
    <cellStyle name="Link Currency (2) 2" xfId="3583" xr:uid="{00000000-0005-0000-0000-0000F00D0000}"/>
    <cellStyle name="Link Currency (2) 3" xfId="3584" xr:uid="{00000000-0005-0000-0000-0000F10D0000}"/>
    <cellStyle name="Link Currency (2) 4" xfId="3585" xr:uid="{00000000-0005-0000-0000-0000F20D0000}"/>
    <cellStyle name="Link Currency (2) 5" xfId="3586" xr:uid="{00000000-0005-0000-0000-0000F30D0000}"/>
    <cellStyle name="Link Currency (2) 6" xfId="3587" xr:uid="{00000000-0005-0000-0000-0000F40D0000}"/>
    <cellStyle name="Link Currency (2) 7" xfId="3588" xr:uid="{00000000-0005-0000-0000-0000F50D0000}"/>
    <cellStyle name="Link Currency (2) 8" xfId="3589" xr:uid="{00000000-0005-0000-0000-0000F60D0000}"/>
    <cellStyle name="Link Currency (2) 9" xfId="3590" xr:uid="{00000000-0005-0000-0000-0000F70D0000}"/>
    <cellStyle name="Link Units (0)" xfId="3591" xr:uid="{00000000-0005-0000-0000-0000F80D0000}"/>
    <cellStyle name="Link Units (0) 10" xfId="3592" xr:uid="{00000000-0005-0000-0000-0000F90D0000}"/>
    <cellStyle name="Link Units (0) 11" xfId="3593" xr:uid="{00000000-0005-0000-0000-0000FA0D0000}"/>
    <cellStyle name="Link Units (0) 2" xfId="3594" xr:uid="{00000000-0005-0000-0000-0000FB0D0000}"/>
    <cellStyle name="Link Units (0) 3" xfId="3595" xr:uid="{00000000-0005-0000-0000-0000FC0D0000}"/>
    <cellStyle name="Link Units (0) 4" xfId="3596" xr:uid="{00000000-0005-0000-0000-0000FD0D0000}"/>
    <cellStyle name="Link Units (0) 5" xfId="3597" xr:uid="{00000000-0005-0000-0000-0000FE0D0000}"/>
    <cellStyle name="Link Units (0) 6" xfId="3598" xr:uid="{00000000-0005-0000-0000-0000FF0D0000}"/>
    <cellStyle name="Link Units (0) 7" xfId="3599" xr:uid="{00000000-0005-0000-0000-0000000E0000}"/>
    <cellStyle name="Link Units (0) 8" xfId="3600" xr:uid="{00000000-0005-0000-0000-0000010E0000}"/>
    <cellStyle name="Link Units (0) 9" xfId="3601" xr:uid="{00000000-0005-0000-0000-0000020E0000}"/>
    <cellStyle name="Link Units (1)" xfId="3602" xr:uid="{00000000-0005-0000-0000-0000030E0000}"/>
    <cellStyle name="Link Units (1) 10" xfId="3603" xr:uid="{00000000-0005-0000-0000-0000040E0000}"/>
    <cellStyle name="Link Units (1) 11" xfId="3604" xr:uid="{00000000-0005-0000-0000-0000050E0000}"/>
    <cellStyle name="Link Units (1) 2" xfId="3605" xr:uid="{00000000-0005-0000-0000-0000060E0000}"/>
    <cellStyle name="Link Units (1) 3" xfId="3606" xr:uid="{00000000-0005-0000-0000-0000070E0000}"/>
    <cellStyle name="Link Units (1) 4" xfId="3607" xr:uid="{00000000-0005-0000-0000-0000080E0000}"/>
    <cellStyle name="Link Units (1) 5" xfId="3608" xr:uid="{00000000-0005-0000-0000-0000090E0000}"/>
    <cellStyle name="Link Units (1) 6" xfId="3609" xr:uid="{00000000-0005-0000-0000-00000A0E0000}"/>
    <cellStyle name="Link Units (1) 7" xfId="3610" xr:uid="{00000000-0005-0000-0000-00000B0E0000}"/>
    <cellStyle name="Link Units (1) 8" xfId="3611" xr:uid="{00000000-0005-0000-0000-00000C0E0000}"/>
    <cellStyle name="Link Units (1) 9" xfId="3612" xr:uid="{00000000-0005-0000-0000-00000D0E0000}"/>
    <cellStyle name="Link Units (2)" xfId="3613" xr:uid="{00000000-0005-0000-0000-00000E0E0000}"/>
    <cellStyle name="Link Units (2) 10" xfId="3614" xr:uid="{00000000-0005-0000-0000-00000F0E0000}"/>
    <cellStyle name="Link Units (2) 11" xfId="3615" xr:uid="{00000000-0005-0000-0000-0000100E0000}"/>
    <cellStyle name="Link Units (2) 2" xfId="3616" xr:uid="{00000000-0005-0000-0000-0000110E0000}"/>
    <cellStyle name="Link Units (2) 3" xfId="3617" xr:uid="{00000000-0005-0000-0000-0000120E0000}"/>
    <cellStyle name="Link Units (2) 4" xfId="3618" xr:uid="{00000000-0005-0000-0000-0000130E0000}"/>
    <cellStyle name="Link Units (2) 5" xfId="3619" xr:uid="{00000000-0005-0000-0000-0000140E0000}"/>
    <cellStyle name="Link Units (2) 6" xfId="3620" xr:uid="{00000000-0005-0000-0000-0000150E0000}"/>
    <cellStyle name="Link Units (2) 7" xfId="3621" xr:uid="{00000000-0005-0000-0000-0000160E0000}"/>
    <cellStyle name="Link Units (2) 8" xfId="3622" xr:uid="{00000000-0005-0000-0000-0000170E0000}"/>
    <cellStyle name="Link Units (2) 9" xfId="3623" xr:uid="{00000000-0005-0000-0000-0000180E0000}"/>
    <cellStyle name="Linked Cell 2" xfId="3624" xr:uid="{00000000-0005-0000-0000-0000190E0000}"/>
    <cellStyle name="Linked Cells" xfId="3625" xr:uid="{00000000-0005-0000-0000-00001A0E0000}"/>
    <cellStyle name="Linked Cells 10" xfId="3626" xr:uid="{00000000-0005-0000-0000-00001B0E0000}"/>
    <cellStyle name="Linked Cells 11" xfId="3627" xr:uid="{00000000-0005-0000-0000-00001C0E0000}"/>
    <cellStyle name="Linked Cells 2" xfId="3628" xr:uid="{00000000-0005-0000-0000-00001D0E0000}"/>
    <cellStyle name="Linked Cells 3" xfId="3629" xr:uid="{00000000-0005-0000-0000-00001E0E0000}"/>
    <cellStyle name="Linked Cells 4" xfId="3630" xr:uid="{00000000-0005-0000-0000-00001F0E0000}"/>
    <cellStyle name="Linked Cells 5" xfId="3631" xr:uid="{00000000-0005-0000-0000-0000200E0000}"/>
    <cellStyle name="Linked Cells 6" xfId="3632" xr:uid="{00000000-0005-0000-0000-0000210E0000}"/>
    <cellStyle name="Linked Cells 7" xfId="3633" xr:uid="{00000000-0005-0000-0000-0000220E0000}"/>
    <cellStyle name="Linked Cells 8" xfId="3634" xr:uid="{00000000-0005-0000-0000-0000230E0000}"/>
    <cellStyle name="Linked Cells 9" xfId="3635" xr:uid="{00000000-0005-0000-0000-0000240E0000}"/>
    <cellStyle name="m-" xfId="3636" xr:uid="{00000000-0005-0000-0000-0000250E0000}"/>
    <cellStyle name="Message" xfId="3637" xr:uid="{00000000-0005-0000-0000-0000260E0000}"/>
    <cellStyle name="Millares [0]_10 AVERIAS MASIVAS + ANT" xfId="3638" xr:uid="{00000000-0005-0000-0000-0000270E0000}"/>
    <cellStyle name="Millares_BINV" xfId="3639" xr:uid="{00000000-0005-0000-0000-0000280E0000}"/>
    <cellStyle name="Milliers [0]_!!!GO" xfId="3640" xr:uid="{00000000-0005-0000-0000-0000290E0000}"/>
    <cellStyle name="Milliers_!!!GO" xfId="3641" xr:uid="{00000000-0005-0000-0000-00002A0E0000}"/>
    <cellStyle name="million$ (,1)" xfId="3642" xr:uid="{00000000-0005-0000-0000-00002B0E0000}"/>
    <cellStyle name="millions (,1)" xfId="3643" xr:uid="{00000000-0005-0000-0000-00002C0E0000}"/>
    <cellStyle name="Model" xfId="3644" xr:uid="{00000000-0005-0000-0000-00002D0E0000}"/>
    <cellStyle name="Moneda [0]_BINV" xfId="3645" xr:uid="{00000000-0005-0000-0000-00002E0E0000}"/>
    <cellStyle name="Moneda_BINV" xfId="3646" xr:uid="{00000000-0005-0000-0000-00002F0E0000}"/>
    <cellStyle name="Monétaire [0]_!!!GO" xfId="3647" xr:uid="{00000000-0005-0000-0000-0000300E0000}"/>
    <cellStyle name="Monétaire_!!!GO" xfId="3648" xr:uid="{00000000-0005-0000-0000-0000310E0000}"/>
    <cellStyle name="Month" xfId="3649" xr:uid="{00000000-0005-0000-0000-0000320E0000}"/>
    <cellStyle name="Monthly rate" xfId="3650" xr:uid="{00000000-0005-0000-0000-0000330E0000}"/>
    <cellStyle name="MS_English" xfId="3651" xr:uid="{00000000-0005-0000-0000-0000340E0000}"/>
    <cellStyle name="multiple" xfId="3652" xr:uid="{00000000-0005-0000-0000-0000350E0000}"/>
    <cellStyle name="Multiple1" xfId="3653" xr:uid="{00000000-0005-0000-0000-0000360E0000}"/>
    <cellStyle name="NA is zero" xfId="3654" xr:uid="{00000000-0005-0000-0000-0000370E0000}"/>
    <cellStyle name="Neutral 2" xfId="3655" xr:uid="{00000000-0005-0000-0000-0000380E0000}"/>
    <cellStyle name="new" xfId="3656" xr:uid="{00000000-0005-0000-0000-0000390E0000}"/>
    <cellStyle name="New Times Roman" xfId="3657" xr:uid="{00000000-0005-0000-0000-00003A0E0000}"/>
    <cellStyle name="new_Book1 (3)" xfId="3658" xr:uid="{00000000-0005-0000-0000-00003B0E0000}"/>
    <cellStyle name="NewModelFontColor" xfId="3659" xr:uid="{00000000-0005-0000-0000-00003C0E0000}"/>
    <cellStyle name="no dec" xfId="3660" xr:uid="{00000000-0005-0000-0000-00003D0E0000}"/>
    <cellStyle name="no dec 2" xfId="3661" xr:uid="{00000000-0005-0000-0000-00003E0E0000}"/>
    <cellStyle name="no dec 3" xfId="3662" xr:uid="{00000000-0005-0000-0000-00003F0E0000}"/>
    <cellStyle name="no dec 4" xfId="3663" xr:uid="{00000000-0005-0000-0000-0000400E0000}"/>
    <cellStyle name="no dec 5" xfId="3664" xr:uid="{00000000-0005-0000-0000-0000410E0000}"/>
    <cellStyle name="no dec 6" xfId="3665" xr:uid="{00000000-0005-0000-0000-0000420E0000}"/>
    <cellStyle name="no dec 7" xfId="3666" xr:uid="{00000000-0005-0000-0000-0000430E0000}"/>
    <cellStyle name="no dec 8" xfId="3667" xr:uid="{00000000-0005-0000-0000-0000440E0000}"/>
    <cellStyle name="Normal" xfId="0" builtinId="0"/>
    <cellStyle name="Normal - Style1" xfId="3668" xr:uid="{00000000-0005-0000-0000-0000460E0000}"/>
    <cellStyle name="Normal - Style1 2" xfId="3669" xr:uid="{00000000-0005-0000-0000-0000470E0000}"/>
    <cellStyle name="Normal [0]" xfId="3670" xr:uid="{00000000-0005-0000-0000-0000480E0000}"/>
    <cellStyle name="Normal [1]" xfId="3671" xr:uid="{00000000-0005-0000-0000-0000490E0000}"/>
    <cellStyle name="Normal [2]" xfId="3672" xr:uid="{00000000-0005-0000-0000-00004A0E0000}"/>
    <cellStyle name="Normal [3]" xfId="3673" xr:uid="{00000000-0005-0000-0000-00004B0E0000}"/>
    <cellStyle name="Normal 10" xfId="3674" xr:uid="{00000000-0005-0000-0000-00004C0E0000}"/>
    <cellStyle name="Normal 10 2" xfId="3675" xr:uid="{00000000-0005-0000-0000-00004D0E0000}"/>
    <cellStyle name="Normal 11" xfId="3676" xr:uid="{00000000-0005-0000-0000-00004E0E0000}"/>
    <cellStyle name="Normal 12" xfId="3677" xr:uid="{00000000-0005-0000-0000-00004F0E0000}"/>
    <cellStyle name="Normal 12 2" xfId="3678" xr:uid="{00000000-0005-0000-0000-0000500E0000}"/>
    <cellStyle name="Normal 13" xfId="3679" xr:uid="{00000000-0005-0000-0000-0000510E0000}"/>
    <cellStyle name="Normal 14" xfId="3680" xr:uid="{00000000-0005-0000-0000-0000520E0000}"/>
    <cellStyle name="Normal 15" xfId="3681" xr:uid="{00000000-0005-0000-0000-0000530E0000}"/>
    <cellStyle name="Normal 16" xfId="3682" xr:uid="{00000000-0005-0000-0000-0000540E0000}"/>
    <cellStyle name="Normal 17" xfId="3683" xr:uid="{00000000-0005-0000-0000-0000550E0000}"/>
    <cellStyle name="Normal 18" xfId="3684" xr:uid="{00000000-0005-0000-0000-0000560E0000}"/>
    <cellStyle name="Normal 19" xfId="3685" xr:uid="{00000000-0005-0000-0000-0000570E0000}"/>
    <cellStyle name="Normal 2" xfId="6" xr:uid="{00000000-0005-0000-0000-0000580E0000}"/>
    <cellStyle name="Normal 2 10" xfId="3686" xr:uid="{00000000-0005-0000-0000-0000590E0000}"/>
    <cellStyle name="Normal 2 11" xfId="3687" xr:uid="{00000000-0005-0000-0000-00005A0E0000}"/>
    <cellStyle name="Normal 2 12" xfId="3688" xr:uid="{00000000-0005-0000-0000-00005B0E0000}"/>
    <cellStyle name="Normal 2 13" xfId="3689" xr:uid="{00000000-0005-0000-0000-00005C0E0000}"/>
    <cellStyle name="Normal 2 2" xfId="3690" xr:uid="{00000000-0005-0000-0000-00005D0E0000}"/>
    <cellStyle name="Normal 2 2 2" xfId="3691" xr:uid="{00000000-0005-0000-0000-00005E0E0000}"/>
    <cellStyle name="Normal 2 2 2 2" xfId="3692" xr:uid="{00000000-0005-0000-0000-00005F0E0000}"/>
    <cellStyle name="Normal 2 2 2_Top 20-IR (WD+1&amp;+2)" xfId="3693" xr:uid="{00000000-0005-0000-0000-0000600E0000}"/>
    <cellStyle name="Normal 2 2_Top 20-IR (WD+1&amp;+2)" xfId="3694" xr:uid="{00000000-0005-0000-0000-0000610E0000}"/>
    <cellStyle name="Normal 2 3" xfId="3695" xr:uid="{00000000-0005-0000-0000-0000620E0000}"/>
    <cellStyle name="Normal 2 4" xfId="3696" xr:uid="{00000000-0005-0000-0000-0000630E0000}"/>
    <cellStyle name="Normal 2 5" xfId="3697" xr:uid="{00000000-0005-0000-0000-0000640E0000}"/>
    <cellStyle name="Normal 2 6" xfId="3698" xr:uid="{00000000-0005-0000-0000-0000650E0000}"/>
    <cellStyle name="Normal 2 7" xfId="3699" xr:uid="{00000000-0005-0000-0000-0000660E0000}"/>
    <cellStyle name="Normal 2 8" xfId="3700" xr:uid="{00000000-0005-0000-0000-0000670E0000}"/>
    <cellStyle name="Normal 2 9" xfId="3701" xr:uid="{00000000-0005-0000-0000-0000680E0000}"/>
    <cellStyle name="Normal 2_Top 20-IR (WD+1&amp;+2)" xfId="3702" xr:uid="{00000000-0005-0000-0000-0000690E0000}"/>
    <cellStyle name="Normal 20" xfId="3703" xr:uid="{00000000-0005-0000-0000-00006A0E0000}"/>
    <cellStyle name="Normal 21" xfId="3704" xr:uid="{00000000-0005-0000-0000-00006B0E0000}"/>
    <cellStyle name="Normal 22" xfId="3705" xr:uid="{00000000-0005-0000-0000-00006C0E0000}"/>
    <cellStyle name="Normal 23" xfId="3706" xr:uid="{00000000-0005-0000-0000-00006D0E0000}"/>
    <cellStyle name="Normal 24" xfId="3707" xr:uid="{00000000-0005-0000-0000-00006E0E0000}"/>
    <cellStyle name="Normal 25" xfId="3708" xr:uid="{00000000-0005-0000-0000-00006F0E0000}"/>
    <cellStyle name="Normal 26" xfId="3709" xr:uid="{00000000-0005-0000-0000-0000700E0000}"/>
    <cellStyle name="Normal 27" xfId="3710" xr:uid="{00000000-0005-0000-0000-0000710E0000}"/>
    <cellStyle name="Normal 28" xfId="3711" xr:uid="{00000000-0005-0000-0000-0000720E0000}"/>
    <cellStyle name="Normal 29" xfId="3712" xr:uid="{00000000-0005-0000-0000-0000730E0000}"/>
    <cellStyle name="Normal 3" xfId="116" xr:uid="{00000000-0005-0000-0000-0000740E0000}"/>
    <cellStyle name="Normal 3 2" xfId="265" xr:uid="{00000000-0005-0000-0000-0000750E0000}"/>
    <cellStyle name="Normal 3 2 2" xfId="266" xr:uid="{00000000-0005-0000-0000-0000760E0000}"/>
    <cellStyle name="Normal 3 2 2 2" xfId="3713" xr:uid="{00000000-0005-0000-0000-0000770E0000}"/>
    <cellStyle name="Normal 3 2 3" xfId="3714" xr:uid="{00000000-0005-0000-0000-0000780E0000}"/>
    <cellStyle name="Normal 3 3" xfId="134" xr:uid="{00000000-0005-0000-0000-0000790E0000}"/>
    <cellStyle name="Normal 3 3 2" xfId="3715" xr:uid="{00000000-0005-0000-0000-00007A0E0000}"/>
    <cellStyle name="Normal 3 4" xfId="267" xr:uid="{00000000-0005-0000-0000-00007B0E0000}"/>
    <cellStyle name="Normal 3 5" xfId="268" xr:uid="{00000000-0005-0000-0000-00007C0E0000}"/>
    <cellStyle name="Normal 30" xfId="3716" xr:uid="{00000000-0005-0000-0000-00007D0E0000}"/>
    <cellStyle name="Normal 31" xfId="3717" xr:uid="{00000000-0005-0000-0000-00007E0E0000}"/>
    <cellStyle name="Normal 32" xfId="3718" xr:uid="{00000000-0005-0000-0000-00007F0E0000}"/>
    <cellStyle name="Normal 4" xfId="269" xr:uid="{00000000-0005-0000-0000-0000800E0000}"/>
    <cellStyle name="Normal 4 2" xfId="3719" xr:uid="{00000000-0005-0000-0000-0000810E0000}"/>
    <cellStyle name="Normal 4 3" xfId="3720" xr:uid="{00000000-0005-0000-0000-0000820E0000}"/>
    <cellStyle name="Normal 4 4" xfId="3721" xr:uid="{00000000-0005-0000-0000-0000830E0000}"/>
    <cellStyle name="Normal 5" xfId="270" xr:uid="{00000000-0005-0000-0000-0000840E0000}"/>
    <cellStyle name="Normal 5 2" xfId="3722" xr:uid="{00000000-0005-0000-0000-0000850E0000}"/>
    <cellStyle name="Normal 5 2 2" xfId="3723" xr:uid="{00000000-0005-0000-0000-0000860E0000}"/>
    <cellStyle name="Normal 5 3" xfId="3724" xr:uid="{00000000-0005-0000-0000-0000870E0000}"/>
    <cellStyle name="Normal 5 4" xfId="3725" xr:uid="{00000000-0005-0000-0000-0000880E0000}"/>
    <cellStyle name="Normal 6" xfId="271" xr:uid="{00000000-0005-0000-0000-0000890E0000}"/>
    <cellStyle name="Normal 6 2" xfId="3726" xr:uid="{00000000-0005-0000-0000-00008A0E0000}"/>
    <cellStyle name="Normal 6 3" xfId="3727" xr:uid="{00000000-0005-0000-0000-00008B0E0000}"/>
    <cellStyle name="Normal 7" xfId="274" xr:uid="{00000000-0005-0000-0000-00008C0E0000}"/>
    <cellStyle name="Normal 7 2" xfId="3728" xr:uid="{00000000-0005-0000-0000-00008D0E0000}"/>
    <cellStyle name="Normal 7 2 2" xfId="3729" xr:uid="{00000000-0005-0000-0000-00008E0E0000}"/>
    <cellStyle name="Normal 7 3" xfId="3730" xr:uid="{00000000-0005-0000-0000-00008F0E0000}"/>
    <cellStyle name="Normal 7 4" xfId="3731" xr:uid="{00000000-0005-0000-0000-0000900E0000}"/>
    <cellStyle name="Normal 8" xfId="3732" xr:uid="{00000000-0005-0000-0000-0000910E0000}"/>
    <cellStyle name="Normal 9" xfId="3733" xr:uid="{00000000-0005-0000-0000-0000920E0000}"/>
    <cellStyle name="Normal 9 2" xfId="3734" xr:uid="{00000000-0005-0000-0000-0000930E0000}"/>
    <cellStyle name="Normal Bold" xfId="3735" xr:uid="{00000000-0005-0000-0000-0000940E0000}"/>
    <cellStyle name="Normal- no dec. only" xfId="3736" xr:uid="{00000000-0005-0000-0000-0000950E0000}"/>
    <cellStyle name="Normal- no dec. only 10" xfId="3737" xr:uid="{00000000-0005-0000-0000-0000960E0000}"/>
    <cellStyle name="Normal- no dec. only 10 2" xfId="3738" xr:uid="{00000000-0005-0000-0000-0000970E0000}"/>
    <cellStyle name="Normal- no dec. only 11" xfId="3739" xr:uid="{00000000-0005-0000-0000-0000980E0000}"/>
    <cellStyle name="Normal- no dec. only 11 2" xfId="3740" xr:uid="{00000000-0005-0000-0000-0000990E0000}"/>
    <cellStyle name="Normal- no dec. only 2" xfId="3741" xr:uid="{00000000-0005-0000-0000-00009A0E0000}"/>
    <cellStyle name="Normal- no dec. only 2 2" xfId="3742" xr:uid="{00000000-0005-0000-0000-00009B0E0000}"/>
    <cellStyle name="Normal- no dec. only 3" xfId="3743" xr:uid="{00000000-0005-0000-0000-00009C0E0000}"/>
    <cellStyle name="Normal- no dec. only 3 2" xfId="3744" xr:uid="{00000000-0005-0000-0000-00009D0E0000}"/>
    <cellStyle name="Normal- no dec. only 4" xfId="3745" xr:uid="{00000000-0005-0000-0000-00009E0E0000}"/>
    <cellStyle name="Normal- no dec. only 4 2" xfId="3746" xr:uid="{00000000-0005-0000-0000-00009F0E0000}"/>
    <cellStyle name="Normal- no dec. only 5" xfId="3747" xr:uid="{00000000-0005-0000-0000-0000A00E0000}"/>
    <cellStyle name="Normal- no dec. only 5 2" xfId="3748" xr:uid="{00000000-0005-0000-0000-0000A10E0000}"/>
    <cellStyle name="Normal- no dec. only 6" xfId="3749" xr:uid="{00000000-0005-0000-0000-0000A20E0000}"/>
    <cellStyle name="Normal- no dec. only 6 2" xfId="3750" xr:uid="{00000000-0005-0000-0000-0000A30E0000}"/>
    <cellStyle name="Normal- no dec. only 7" xfId="3751" xr:uid="{00000000-0005-0000-0000-0000A40E0000}"/>
    <cellStyle name="Normal- no dec. only 7 2" xfId="3752" xr:uid="{00000000-0005-0000-0000-0000A50E0000}"/>
    <cellStyle name="Normal- no dec. only 8" xfId="3753" xr:uid="{00000000-0005-0000-0000-0000A60E0000}"/>
    <cellStyle name="Normal- no dec. only 8 2" xfId="3754" xr:uid="{00000000-0005-0000-0000-0000A70E0000}"/>
    <cellStyle name="Normal- no dec. only 9" xfId="3755" xr:uid="{00000000-0005-0000-0000-0000A80E0000}"/>
    <cellStyle name="Normal- no dec. only 9 2" xfId="3756" xr:uid="{00000000-0005-0000-0000-0000A90E0000}"/>
    <cellStyle name="Normal Pct" xfId="3757" xr:uid="{00000000-0005-0000-0000-0000AA0E0000}"/>
    <cellStyle name="Normal-1 decimal" xfId="3758" xr:uid="{00000000-0005-0000-0000-0000AB0E0000}"/>
    <cellStyle name="Normal-1 decimal 2" xfId="3759" xr:uid="{00000000-0005-0000-0000-0000AC0E0000}"/>
    <cellStyle name="Normal-1 decimal 2 2" xfId="3760" xr:uid="{00000000-0005-0000-0000-0000AD0E0000}"/>
    <cellStyle name="Normal-1 decimal 2 3" xfId="3761" xr:uid="{00000000-0005-0000-0000-0000AE0E0000}"/>
    <cellStyle name="Normal-1 decimal 2 4" xfId="3762" xr:uid="{00000000-0005-0000-0000-0000AF0E0000}"/>
    <cellStyle name="Normal-1 decimal 3" xfId="3763" xr:uid="{00000000-0005-0000-0000-0000B00E0000}"/>
    <cellStyle name="Normal-1 decimal 3 2" xfId="3764" xr:uid="{00000000-0005-0000-0000-0000B10E0000}"/>
    <cellStyle name="Normal-1 decimal 3 3" xfId="3765" xr:uid="{00000000-0005-0000-0000-0000B20E0000}"/>
    <cellStyle name="Normal-1 decimal 3 4" xfId="3766" xr:uid="{00000000-0005-0000-0000-0000B30E0000}"/>
    <cellStyle name="Normal-1 decimal 4" xfId="3767" xr:uid="{00000000-0005-0000-0000-0000B40E0000}"/>
    <cellStyle name="Normal-1 decimal 4 2" xfId="3768" xr:uid="{00000000-0005-0000-0000-0000B50E0000}"/>
    <cellStyle name="Normal-1 decimal 4 3" xfId="3769" xr:uid="{00000000-0005-0000-0000-0000B60E0000}"/>
    <cellStyle name="Normal-1 decimal 4 4" xfId="3770" xr:uid="{00000000-0005-0000-0000-0000B70E0000}"/>
    <cellStyle name="Normal-1 decimal 5" xfId="3771" xr:uid="{00000000-0005-0000-0000-0000B80E0000}"/>
    <cellStyle name="Normal-1 decimal 6" xfId="3772" xr:uid="{00000000-0005-0000-0000-0000B90E0000}"/>
    <cellStyle name="Normal-1 decimal 7" xfId="3773" xr:uid="{00000000-0005-0000-0000-0000BA0E0000}"/>
    <cellStyle name="Normal-1 decimal 8" xfId="3774" xr:uid="{00000000-0005-0000-0000-0000BB0E0000}"/>
    <cellStyle name="Normal2" xfId="3775" xr:uid="{00000000-0005-0000-0000-0000BC0E0000}"/>
    <cellStyle name="NormalGB" xfId="3776" xr:uid="{00000000-0005-0000-0000-0000BD0E0000}"/>
    <cellStyle name="Normal-HelBold" xfId="3777" xr:uid="{00000000-0005-0000-0000-0000BE0E0000}"/>
    <cellStyle name="Normal-HelUnderline" xfId="3778" xr:uid="{00000000-0005-0000-0000-0000BF0E0000}"/>
    <cellStyle name="Normal-Helvetica" xfId="3779" xr:uid="{00000000-0005-0000-0000-0000C00E0000}"/>
    <cellStyle name="Note 2" xfId="3780" xr:uid="{00000000-0005-0000-0000-0000C10E0000}"/>
    <cellStyle name="num.dollar" xfId="3781" xr:uid="{00000000-0005-0000-0000-0000C20E0000}"/>
    <cellStyle name="num2" xfId="3782" xr:uid="{00000000-0005-0000-0000-0000C30E0000}"/>
    <cellStyle name="Number" xfId="3783" xr:uid="{00000000-0005-0000-0000-0000C40E0000}"/>
    <cellStyle name="number (0)" xfId="3784" xr:uid="{00000000-0005-0000-0000-0000C50E0000}"/>
    <cellStyle name="number (0) 10" xfId="3785" xr:uid="{00000000-0005-0000-0000-0000C60E0000}"/>
    <cellStyle name="number (0) 11" xfId="3786" xr:uid="{00000000-0005-0000-0000-0000C70E0000}"/>
    <cellStyle name="number (0) 12" xfId="3787" xr:uid="{00000000-0005-0000-0000-0000C80E0000}"/>
    <cellStyle name="number (0) 13" xfId="3788" xr:uid="{00000000-0005-0000-0000-0000C90E0000}"/>
    <cellStyle name="number (0) 14" xfId="3789" xr:uid="{00000000-0005-0000-0000-0000CA0E0000}"/>
    <cellStyle name="number (0) 15" xfId="3790" xr:uid="{00000000-0005-0000-0000-0000CB0E0000}"/>
    <cellStyle name="number (0) 16" xfId="3791" xr:uid="{00000000-0005-0000-0000-0000CC0E0000}"/>
    <cellStyle name="number (0) 17" xfId="3792" xr:uid="{00000000-0005-0000-0000-0000CD0E0000}"/>
    <cellStyle name="number (0) 18" xfId="3793" xr:uid="{00000000-0005-0000-0000-0000CE0E0000}"/>
    <cellStyle name="number (0) 19" xfId="3794" xr:uid="{00000000-0005-0000-0000-0000CF0E0000}"/>
    <cellStyle name="number (0) 2" xfId="3795" xr:uid="{00000000-0005-0000-0000-0000D00E0000}"/>
    <cellStyle name="number (0) 20" xfId="3796" xr:uid="{00000000-0005-0000-0000-0000D10E0000}"/>
    <cellStyle name="number (0) 21" xfId="3797" xr:uid="{00000000-0005-0000-0000-0000D20E0000}"/>
    <cellStyle name="number (0) 22" xfId="3798" xr:uid="{00000000-0005-0000-0000-0000D30E0000}"/>
    <cellStyle name="number (0) 23" xfId="3799" xr:uid="{00000000-0005-0000-0000-0000D40E0000}"/>
    <cellStyle name="number (0) 24" xfId="3800" xr:uid="{00000000-0005-0000-0000-0000D50E0000}"/>
    <cellStyle name="number (0) 25" xfId="3801" xr:uid="{00000000-0005-0000-0000-0000D60E0000}"/>
    <cellStyle name="number (0) 26" xfId="3802" xr:uid="{00000000-0005-0000-0000-0000D70E0000}"/>
    <cellStyle name="number (0) 27" xfId="3803" xr:uid="{00000000-0005-0000-0000-0000D80E0000}"/>
    <cellStyle name="number (0) 28" xfId="3804" xr:uid="{00000000-0005-0000-0000-0000D90E0000}"/>
    <cellStyle name="number (0) 29" xfId="3805" xr:uid="{00000000-0005-0000-0000-0000DA0E0000}"/>
    <cellStyle name="number (0) 3" xfId="3806" xr:uid="{00000000-0005-0000-0000-0000DB0E0000}"/>
    <cellStyle name="number (0) 30" xfId="3807" xr:uid="{00000000-0005-0000-0000-0000DC0E0000}"/>
    <cellStyle name="number (0) 4" xfId="3808" xr:uid="{00000000-0005-0000-0000-0000DD0E0000}"/>
    <cellStyle name="number (0) 5" xfId="3809" xr:uid="{00000000-0005-0000-0000-0000DE0E0000}"/>
    <cellStyle name="number (0) 6" xfId="3810" xr:uid="{00000000-0005-0000-0000-0000DF0E0000}"/>
    <cellStyle name="number (0) 7" xfId="3811" xr:uid="{00000000-0005-0000-0000-0000E00E0000}"/>
    <cellStyle name="number (0) 8" xfId="3812" xr:uid="{00000000-0005-0000-0000-0000E10E0000}"/>
    <cellStyle name="number (0) 9" xfId="3813" xr:uid="{00000000-0005-0000-0000-0000E20E0000}"/>
    <cellStyle name="number (1)" xfId="3814" xr:uid="{00000000-0005-0000-0000-0000E30E0000}"/>
    <cellStyle name="number (1) 2" xfId="3815" xr:uid="{00000000-0005-0000-0000-0000E40E0000}"/>
    <cellStyle name="number (1) 3" xfId="3816" xr:uid="{00000000-0005-0000-0000-0000E50E0000}"/>
    <cellStyle name="number (1) 4" xfId="3817" xr:uid="{00000000-0005-0000-0000-0000E60E0000}"/>
    <cellStyle name="number (2)" xfId="3818" xr:uid="{00000000-0005-0000-0000-0000E70E0000}"/>
    <cellStyle name="number (2) 2" xfId="3819" xr:uid="{00000000-0005-0000-0000-0000E80E0000}"/>
    <cellStyle name="number (2) 3" xfId="3820" xr:uid="{00000000-0005-0000-0000-0000E90E0000}"/>
    <cellStyle name="number (2) 4" xfId="3821" xr:uid="{00000000-0005-0000-0000-0000EA0E0000}"/>
    <cellStyle name="NumberDec2Bold" xfId="3822" xr:uid="{00000000-0005-0000-0000-0000EB0E0000}"/>
    <cellStyle name="NumberMichelle" xfId="3823" xr:uid="{00000000-0005-0000-0000-0000EC0E0000}"/>
    <cellStyle name="NumberMichelle 2" xfId="3824" xr:uid="{00000000-0005-0000-0000-0000ED0E0000}"/>
    <cellStyle name="NumberMichelle 3" xfId="3825" xr:uid="{00000000-0005-0000-0000-0000EE0E0000}"/>
    <cellStyle name="NumberMichelle 4" xfId="3826" xr:uid="{00000000-0005-0000-0000-0000EF0E0000}"/>
    <cellStyle name="NumberMichelle 5" xfId="3827" xr:uid="{00000000-0005-0000-0000-0000F00E0000}"/>
    <cellStyle name="NumberMichelle 6" xfId="3828" xr:uid="{00000000-0005-0000-0000-0000F10E0000}"/>
    <cellStyle name="NumberMichelle 7" xfId="3829" xr:uid="{00000000-0005-0000-0000-0000F20E0000}"/>
    <cellStyle name="NumberMichelle 8" xfId="3830" xr:uid="{00000000-0005-0000-0000-0000F30E0000}"/>
    <cellStyle name="Numbers" xfId="3831" xr:uid="{00000000-0005-0000-0000-0000F40E0000}"/>
    <cellStyle name="Numbers - Bold" xfId="3832" xr:uid="{00000000-0005-0000-0000-0000F50E0000}"/>
    <cellStyle name="Numbers_Financial Model v6" xfId="3833" xr:uid="{00000000-0005-0000-0000-0000F60E0000}"/>
    <cellStyle name="Œ…‹æØ‚è [0.00]_!!!GO" xfId="3834" xr:uid="{00000000-0005-0000-0000-0000F70E0000}"/>
    <cellStyle name="Œ…‹æØ‚è_!!!GO" xfId="3835" xr:uid="{00000000-0005-0000-0000-0000F80E0000}"/>
    <cellStyle name="oft Excel]_x000d__x000a_Comment=The open=/f lines load custom functions into the Paste Function list._x000d__x000a_Maximized=3_x000d__x000a_Basics=1_x000d__x000a_D" xfId="3836" xr:uid="{00000000-0005-0000-0000-0000F90E0000}"/>
    <cellStyle name="oft Word]_x000d__x000a_NoLongNetNames=Yes_x000d__x000a_USER-DOT-PATH=C:\MSOFFICE\WINWORD\TEMPLATE_x000d__x000a_WORKGROUP-DOT-PATH=K:\MSOFFICE\TEMPLATE\" xfId="3837" xr:uid="{00000000-0005-0000-0000-0000FA0E0000}"/>
    <cellStyle name="Output 2" xfId="3838" xr:uid="{00000000-0005-0000-0000-0000FB0E0000}"/>
    <cellStyle name="Output Amounts" xfId="3839" xr:uid="{00000000-0005-0000-0000-0000FC0E0000}"/>
    <cellStyle name="Output Column Headings" xfId="3840" xr:uid="{00000000-0005-0000-0000-0000FD0E0000}"/>
    <cellStyle name="Output Column Headings 2" xfId="3841" xr:uid="{00000000-0005-0000-0000-0000FE0E0000}"/>
    <cellStyle name="Output Line Items" xfId="3842" xr:uid="{00000000-0005-0000-0000-0000FF0E0000}"/>
    <cellStyle name="OUTPUT LINE ITEMS 2" xfId="3843" xr:uid="{00000000-0005-0000-0000-0000000F0000}"/>
    <cellStyle name="Output Report Heading" xfId="3844" xr:uid="{00000000-0005-0000-0000-0000010F0000}"/>
    <cellStyle name="Output Report Heading 2" xfId="3845" xr:uid="{00000000-0005-0000-0000-0000020F0000}"/>
    <cellStyle name="Output Report Title" xfId="3846" xr:uid="{00000000-0005-0000-0000-0000030F0000}"/>
    <cellStyle name="Output Report Title 2" xfId="3847" xr:uid="{00000000-0005-0000-0000-0000040F0000}"/>
    <cellStyle name="Overwrite" xfId="3848" xr:uid="{00000000-0005-0000-0000-0000050F0000}"/>
    <cellStyle name="Page Number" xfId="3849" xr:uid="{00000000-0005-0000-0000-0000060F0000}"/>
    <cellStyle name="PartnerONLYModelFontColor" xfId="3850" xr:uid="{00000000-0005-0000-0000-0000070F0000}"/>
    <cellStyle name="pb_table_format_highlight" xfId="3851" xr:uid="{00000000-0005-0000-0000-0000080F0000}"/>
    <cellStyle name="PBA_master" xfId="3852" xr:uid="{00000000-0005-0000-0000-0000090F0000}"/>
    <cellStyle name="PBA-sub" xfId="3853" xr:uid="{00000000-0005-0000-0000-00000A0F0000}"/>
    <cellStyle name="per.style" xfId="3854" xr:uid="{00000000-0005-0000-0000-00000B0F0000}"/>
    <cellStyle name="per.style 2" xfId="3855" xr:uid="{00000000-0005-0000-0000-00000C0F0000}"/>
    <cellStyle name="per.style 3" xfId="3856" xr:uid="{00000000-0005-0000-0000-00000D0F0000}"/>
    <cellStyle name="per.style 4" xfId="3857" xr:uid="{00000000-0005-0000-0000-00000E0F0000}"/>
    <cellStyle name="per.style 5" xfId="3858" xr:uid="{00000000-0005-0000-0000-00000F0F0000}"/>
    <cellStyle name="per.style 6" xfId="3859" xr:uid="{00000000-0005-0000-0000-0000100F0000}"/>
    <cellStyle name="per.style 7" xfId="3860" xr:uid="{00000000-0005-0000-0000-0000110F0000}"/>
    <cellStyle name="per.style 8" xfId="3861" xr:uid="{00000000-0005-0000-0000-0000120F0000}"/>
    <cellStyle name="Percen - Style1" xfId="3862" xr:uid="{00000000-0005-0000-0000-0000130F0000}"/>
    <cellStyle name="Percent" xfId="7" builtinId="5"/>
    <cellStyle name="Percent (0)" xfId="3863" xr:uid="{00000000-0005-0000-0000-0000150F0000}"/>
    <cellStyle name="percent (0) 2" xfId="3864" xr:uid="{00000000-0005-0000-0000-0000160F0000}"/>
    <cellStyle name="percent (0) 3" xfId="3865" xr:uid="{00000000-0005-0000-0000-0000170F0000}"/>
    <cellStyle name="percent (0) 4" xfId="3866" xr:uid="{00000000-0005-0000-0000-0000180F0000}"/>
    <cellStyle name="Percent (00)" xfId="3867" xr:uid="{00000000-0005-0000-0000-0000190F0000}"/>
    <cellStyle name="percent (1)" xfId="3868" xr:uid="{00000000-0005-0000-0000-00001A0F0000}"/>
    <cellStyle name="percent (1) 10" xfId="3869" xr:uid="{00000000-0005-0000-0000-00001B0F0000}"/>
    <cellStyle name="percent (1) 11" xfId="3870" xr:uid="{00000000-0005-0000-0000-00001C0F0000}"/>
    <cellStyle name="percent (1) 12" xfId="3871" xr:uid="{00000000-0005-0000-0000-00001D0F0000}"/>
    <cellStyle name="percent (1) 13" xfId="3872" xr:uid="{00000000-0005-0000-0000-00001E0F0000}"/>
    <cellStyle name="percent (1) 14" xfId="3873" xr:uid="{00000000-0005-0000-0000-00001F0F0000}"/>
    <cellStyle name="percent (1) 15" xfId="3874" xr:uid="{00000000-0005-0000-0000-0000200F0000}"/>
    <cellStyle name="percent (1) 16" xfId="3875" xr:uid="{00000000-0005-0000-0000-0000210F0000}"/>
    <cellStyle name="percent (1) 17" xfId="3876" xr:uid="{00000000-0005-0000-0000-0000220F0000}"/>
    <cellStyle name="percent (1) 18" xfId="3877" xr:uid="{00000000-0005-0000-0000-0000230F0000}"/>
    <cellStyle name="percent (1) 19" xfId="3878" xr:uid="{00000000-0005-0000-0000-0000240F0000}"/>
    <cellStyle name="percent (1) 2" xfId="3879" xr:uid="{00000000-0005-0000-0000-0000250F0000}"/>
    <cellStyle name="percent (1) 20" xfId="3880" xr:uid="{00000000-0005-0000-0000-0000260F0000}"/>
    <cellStyle name="percent (1) 21" xfId="3881" xr:uid="{00000000-0005-0000-0000-0000270F0000}"/>
    <cellStyle name="percent (1) 22" xfId="3882" xr:uid="{00000000-0005-0000-0000-0000280F0000}"/>
    <cellStyle name="percent (1) 23" xfId="3883" xr:uid="{00000000-0005-0000-0000-0000290F0000}"/>
    <cellStyle name="percent (1) 24" xfId="3884" xr:uid="{00000000-0005-0000-0000-00002A0F0000}"/>
    <cellStyle name="percent (1) 25" xfId="3885" xr:uid="{00000000-0005-0000-0000-00002B0F0000}"/>
    <cellStyle name="percent (1) 26" xfId="3886" xr:uid="{00000000-0005-0000-0000-00002C0F0000}"/>
    <cellStyle name="percent (1) 27" xfId="3887" xr:uid="{00000000-0005-0000-0000-00002D0F0000}"/>
    <cellStyle name="percent (1) 28" xfId="3888" xr:uid="{00000000-0005-0000-0000-00002E0F0000}"/>
    <cellStyle name="percent (1) 29" xfId="3889" xr:uid="{00000000-0005-0000-0000-00002F0F0000}"/>
    <cellStyle name="percent (1) 3" xfId="3890" xr:uid="{00000000-0005-0000-0000-0000300F0000}"/>
    <cellStyle name="percent (1) 30" xfId="3891" xr:uid="{00000000-0005-0000-0000-0000310F0000}"/>
    <cellStyle name="percent (1) 4" xfId="3892" xr:uid="{00000000-0005-0000-0000-0000320F0000}"/>
    <cellStyle name="percent (1) 5" xfId="3893" xr:uid="{00000000-0005-0000-0000-0000330F0000}"/>
    <cellStyle name="percent (1) 6" xfId="3894" xr:uid="{00000000-0005-0000-0000-0000340F0000}"/>
    <cellStyle name="percent (1) 7" xfId="3895" xr:uid="{00000000-0005-0000-0000-0000350F0000}"/>
    <cellStyle name="percent (1) 8" xfId="3896" xr:uid="{00000000-0005-0000-0000-0000360F0000}"/>
    <cellStyle name="percent (1) 9" xfId="3897" xr:uid="{00000000-0005-0000-0000-0000370F0000}"/>
    <cellStyle name="percent (2)" xfId="3898" xr:uid="{00000000-0005-0000-0000-0000380F0000}"/>
    <cellStyle name="percent (2) 2" xfId="3899" xr:uid="{00000000-0005-0000-0000-0000390F0000}"/>
    <cellStyle name="percent (2) 3" xfId="3900" xr:uid="{00000000-0005-0000-0000-00003A0F0000}"/>
    <cellStyle name="percent (2) 4" xfId="3901" xr:uid="{00000000-0005-0000-0000-00003B0F0000}"/>
    <cellStyle name="percent (3)" xfId="3902" xr:uid="{00000000-0005-0000-0000-00003C0F0000}"/>
    <cellStyle name="percent (3) 2" xfId="3903" xr:uid="{00000000-0005-0000-0000-00003D0F0000}"/>
    <cellStyle name="percent (3) 3" xfId="3904" xr:uid="{00000000-0005-0000-0000-00003E0F0000}"/>
    <cellStyle name="percent (3) 4" xfId="3905" xr:uid="{00000000-0005-0000-0000-00003F0F0000}"/>
    <cellStyle name="Percent [0]" xfId="3906" xr:uid="{00000000-0005-0000-0000-0000400F0000}"/>
    <cellStyle name="Percent [0] 10" xfId="3907" xr:uid="{00000000-0005-0000-0000-0000410F0000}"/>
    <cellStyle name="Percent [0] 11" xfId="3908" xr:uid="{00000000-0005-0000-0000-0000420F0000}"/>
    <cellStyle name="Percent [0] 2" xfId="3909" xr:uid="{00000000-0005-0000-0000-0000430F0000}"/>
    <cellStyle name="Percent [0] 3" xfId="3910" xr:uid="{00000000-0005-0000-0000-0000440F0000}"/>
    <cellStyle name="Percent [0] 4" xfId="3911" xr:uid="{00000000-0005-0000-0000-0000450F0000}"/>
    <cellStyle name="Percent [0] 5" xfId="3912" xr:uid="{00000000-0005-0000-0000-0000460F0000}"/>
    <cellStyle name="Percent [0] 6" xfId="3913" xr:uid="{00000000-0005-0000-0000-0000470F0000}"/>
    <cellStyle name="Percent [0] 7" xfId="3914" xr:uid="{00000000-0005-0000-0000-0000480F0000}"/>
    <cellStyle name="Percent [0] 8" xfId="3915" xr:uid="{00000000-0005-0000-0000-0000490F0000}"/>
    <cellStyle name="Percent [0] 9" xfId="3916" xr:uid="{00000000-0005-0000-0000-00004A0F0000}"/>
    <cellStyle name="Percent [0] Ital" xfId="3917" xr:uid="{00000000-0005-0000-0000-00004B0F0000}"/>
    <cellStyle name="Percent [0]_0707_CISCO_FY 08 PLAN MODEL_WEBEX_V3A_071607_CHQ PLNG" xfId="3918" xr:uid="{00000000-0005-0000-0000-00004C0F0000}"/>
    <cellStyle name="Percent [00]" xfId="3919" xr:uid="{00000000-0005-0000-0000-00004D0F0000}"/>
    <cellStyle name="Percent [00] 10" xfId="3920" xr:uid="{00000000-0005-0000-0000-00004E0F0000}"/>
    <cellStyle name="Percent [00] 11" xfId="3921" xr:uid="{00000000-0005-0000-0000-00004F0F0000}"/>
    <cellStyle name="Percent [00] 2" xfId="3922" xr:uid="{00000000-0005-0000-0000-0000500F0000}"/>
    <cellStyle name="Percent [00] 3" xfId="3923" xr:uid="{00000000-0005-0000-0000-0000510F0000}"/>
    <cellStyle name="Percent [00] 4" xfId="3924" xr:uid="{00000000-0005-0000-0000-0000520F0000}"/>
    <cellStyle name="Percent [00] 5" xfId="3925" xr:uid="{00000000-0005-0000-0000-0000530F0000}"/>
    <cellStyle name="Percent [00] 6" xfId="3926" xr:uid="{00000000-0005-0000-0000-0000540F0000}"/>
    <cellStyle name="Percent [00] 7" xfId="3927" xr:uid="{00000000-0005-0000-0000-0000550F0000}"/>
    <cellStyle name="Percent [00] 8" xfId="3928" xr:uid="{00000000-0005-0000-0000-0000560F0000}"/>
    <cellStyle name="Percent [00] 9" xfId="3929" xr:uid="{00000000-0005-0000-0000-0000570F0000}"/>
    <cellStyle name="Percent [1]" xfId="3930" xr:uid="{00000000-0005-0000-0000-0000580F0000}"/>
    <cellStyle name="Percent [2]" xfId="3931" xr:uid="{00000000-0005-0000-0000-0000590F0000}"/>
    <cellStyle name="Percent [2] 2" xfId="3932" xr:uid="{00000000-0005-0000-0000-00005A0F0000}"/>
    <cellStyle name="Percent [2] 2 2" xfId="3933" xr:uid="{00000000-0005-0000-0000-00005B0F0000}"/>
    <cellStyle name="Percent [2] 2 3" xfId="3934" xr:uid="{00000000-0005-0000-0000-00005C0F0000}"/>
    <cellStyle name="Percent [2] 2 4" xfId="3935" xr:uid="{00000000-0005-0000-0000-00005D0F0000}"/>
    <cellStyle name="Percent [2] 3" xfId="3936" xr:uid="{00000000-0005-0000-0000-00005E0F0000}"/>
    <cellStyle name="Percent [2] 3 2" xfId="3937" xr:uid="{00000000-0005-0000-0000-00005F0F0000}"/>
    <cellStyle name="Percent [2] 3 3" xfId="3938" xr:uid="{00000000-0005-0000-0000-0000600F0000}"/>
    <cellStyle name="Percent [2] 3 4" xfId="3939" xr:uid="{00000000-0005-0000-0000-0000610F0000}"/>
    <cellStyle name="Percent [2] 4" xfId="3940" xr:uid="{00000000-0005-0000-0000-0000620F0000}"/>
    <cellStyle name="Percent [2] 4 2" xfId="3941" xr:uid="{00000000-0005-0000-0000-0000630F0000}"/>
    <cellStyle name="Percent [2] 4 3" xfId="3942" xr:uid="{00000000-0005-0000-0000-0000640F0000}"/>
    <cellStyle name="Percent [2] 4 4" xfId="3943" xr:uid="{00000000-0005-0000-0000-0000650F0000}"/>
    <cellStyle name="Percent [2] 5" xfId="3944" xr:uid="{00000000-0005-0000-0000-0000660F0000}"/>
    <cellStyle name="Percent [2] 6" xfId="3945" xr:uid="{00000000-0005-0000-0000-0000670F0000}"/>
    <cellStyle name="Percent [2] 7" xfId="3946" xr:uid="{00000000-0005-0000-0000-0000680F0000}"/>
    <cellStyle name="Percent [2] 8" xfId="3947" xr:uid="{00000000-0005-0000-0000-0000690F0000}"/>
    <cellStyle name="Percent- 1 decimal" xfId="3948" xr:uid="{00000000-0005-0000-0000-00006A0F0000}"/>
    <cellStyle name="Percent- 1 decimal 2" xfId="3949" xr:uid="{00000000-0005-0000-0000-00006B0F0000}"/>
    <cellStyle name="Percent- 1 decimal 2 2" xfId="3950" xr:uid="{00000000-0005-0000-0000-00006C0F0000}"/>
    <cellStyle name="Percent- 1 decimal 2 3" xfId="3951" xr:uid="{00000000-0005-0000-0000-00006D0F0000}"/>
    <cellStyle name="Percent- 1 decimal 2 4" xfId="3952" xr:uid="{00000000-0005-0000-0000-00006E0F0000}"/>
    <cellStyle name="Percent- 1 decimal 3" xfId="3953" xr:uid="{00000000-0005-0000-0000-00006F0F0000}"/>
    <cellStyle name="Percent- 1 decimal 3 2" xfId="3954" xr:uid="{00000000-0005-0000-0000-0000700F0000}"/>
    <cellStyle name="Percent- 1 decimal 3 3" xfId="3955" xr:uid="{00000000-0005-0000-0000-0000710F0000}"/>
    <cellStyle name="Percent- 1 decimal 3 4" xfId="3956" xr:uid="{00000000-0005-0000-0000-0000720F0000}"/>
    <cellStyle name="Percent- 1 decimal 4" xfId="3957" xr:uid="{00000000-0005-0000-0000-0000730F0000}"/>
    <cellStyle name="Percent- 1 decimal 4 2" xfId="3958" xr:uid="{00000000-0005-0000-0000-0000740F0000}"/>
    <cellStyle name="Percent- 1 decimal 4 3" xfId="3959" xr:uid="{00000000-0005-0000-0000-0000750F0000}"/>
    <cellStyle name="Percent- 1 decimal 4 4" xfId="3960" xr:uid="{00000000-0005-0000-0000-0000760F0000}"/>
    <cellStyle name="Percent- 1 decimal 5" xfId="3961" xr:uid="{00000000-0005-0000-0000-0000770F0000}"/>
    <cellStyle name="Percent- 1 decimal 6" xfId="3962" xr:uid="{00000000-0005-0000-0000-0000780F0000}"/>
    <cellStyle name="Percent- 1 decimal 7" xfId="3963" xr:uid="{00000000-0005-0000-0000-0000790F0000}"/>
    <cellStyle name="Percent- 1 decimal 8" xfId="3964" xr:uid="{00000000-0005-0000-0000-00007A0F0000}"/>
    <cellStyle name="Percent 10" xfId="3965" xr:uid="{00000000-0005-0000-0000-00007B0F0000}"/>
    <cellStyle name="Percent 11" xfId="3966" xr:uid="{00000000-0005-0000-0000-00007C0F0000}"/>
    <cellStyle name="Percent 12" xfId="3967" xr:uid="{00000000-0005-0000-0000-00007D0F0000}"/>
    <cellStyle name="Percent 13" xfId="3968" xr:uid="{00000000-0005-0000-0000-00007E0F0000}"/>
    <cellStyle name="Percent 14" xfId="3969" xr:uid="{00000000-0005-0000-0000-00007F0F0000}"/>
    <cellStyle name="Percent 15" xfId="3970" xr:uid="{00000000-0005-0000-0000-0000800F0000}"/>
    <cellStyle name="Percent 16" xfId="3971" xr:uid="{00000000-0005-0000-0000-0000810F0000}"/>
    <cellStyle name="Percent 17" xfId="3972" xr:uid="{00000000-0005-0000-0000-0000820F0000}"/>
    <cellStyle name="Percent 18" xfId="3973" xr:uid="{00000000-0005-0000-0000-0000830F0000}"/>
    <cellStyle name="Percent 19" xfId="3974" xr:uid="{00000000-0005-0000-0000-0000840F0000}"/>
    <cellStyle name="Percent 2" xfId="8" xr:uid="{00000000-0005-0000-0000-0000850F0000}"/>
    <cellStyle name="Percent 2 2" xfId="3975" xr:uid="{00000000-0005-0000-0000-0000860F0000}"/>
    <cellStyle name="Percent 2 2 2" xfId="3976" xr:uid="{00000000-0005-0000-0000-0000870F0000}"/>
    <cellStyle name="Percent 2 2 2 2" xfId="3977" xr:uid="{00000000-0005-0000-0000-0000880F0000}"/>
    <cellStyle name="Percent 2 2 3" xfId="3978" xr:uid="{00000000-0005-0000-0000-0000890F0000}"/>
    <cellStyle name="Percent 2 2 4" xfId="3979" xr:uid="{00000000-0005-0000-0000-00008A0F0000}"/>
    <cellStyle name="Percent 2 3" xfId="3980" xr:uid="{00000000-0005-0000-0000-00008B0F0000}"/>
    <cellStyle name="Percent 2 4" xfId="3981" xr:uid="{00000000-0005-0000-0000-00008C0F0000}"/>
    <cellStyle name="Percent 2 5" xfId="3982" xr:uid="{00000000-0005-0000-0000-00008D0F0000}"/>
    <cellStyle name="Percent 2 6" xfId="3983" xr:uid="{00000000-0005-0000-0000-00008E0F0000}"/>
    <cellStyle name="Percent 2 7" xfId="3984" xr:uid="{00000000-0005-0000-0000-00008F0F0000}"/>
    <cellStyle name="Percent 2 8" xfId="3985" xr:uid="{00000000-0005-0000-0000-0000900F0000}"/>
    <cellStyle name="Percent 20" xfId="3986" xr:uid="{00000000-0005-0000-0000-0000910F0000}"/>
    <cellStyle name="Percent 21" xfId="3987" xr:uid="{00000000-0005-0000-0000-0000920F0000}"/>
    <cellStyle name="Percent 22" xfId="3988" xr:uid="{00000000-0005-0000-0000-0000930F0000}"/>
    <cellStyle name="Percent 23" xfId="3989" xr:uid="{00000000-0005-0000-0000-0000940F0000}"/>
    <cellStyle name="Percent 24" xfId="3990" xr:uid="{00000000-0005-0000-0000-0000950F0000}"/>
    <cellStyle name="Percent 25" xfId="3991" xr:uid="{00000000-0005-0000-0000-0000960F0000}"/>
    <cellStyle name="Percent 26" xfId="3992" xr:uid="{00000000-0005-0000-0000-0000970F0000}"/>
    <cellStyle name="Percent 27" xfId="3993" xr:uid="{00000000-0005-0000-0000-0000980F0000}"/>
    <cellStyle name="Percent 28" xfId="3994" xr:uid="{00000000-0005-0000-0000-0000990F0000}"/>
    <cellStyle name="Percent 29" xfId="3995" xr:uid="{00000000-0005-0000-0000-00009A0F0000}"/>
    <cellStyle name="Percent 3" xfId="272" xr:uid="{00000000-0005-0000-0000-00009B0F0000}"/>
    <cellStyle name="Percent 3 2" xfId="3996" xr:uid="{00000000-0005-0000-0000-00009C0F0000}"/>
    <cellStyle name="Percent 3 3" xfId="3997" xr:uid="{00000000-0005-0000-0000-00009D0F0000}"/>
    <cellStyle name="Percent 3 4" xfId="3998" xr:uid="{00000000-0005-0000-0000-00009E0F0000}"/>
    <cellStyle name="Percent 30" xfId="3999" xr:uid="{00000000-0005-0000-0000-00009F0F0000}"/>
    <cellStyle name="Percent 31" xfId="4000" xr:uid="{00000000-0005-0000-0000-0000A00F0000}"/>
    <cellStyle name="Percent 4" xfId="273" xr:uid="{00000000-0005-0000-0000-0000A10F0000}"/>
    <cellStyle name="Percent 4 2" xfId="4001" xr:uid="{00000000-0005-0000-0000-0000A20F0000}"/>
    <cellStyle name="Percent 5" xfId="275" xr:uid="{00000000-0005-0000-0000-0000A30F0000}"/>
    <cellStyle name="Percent 6" xfId="4002" xr:uid="{00000000-0005-0000-0000-0000A40F0000}"/>
    <cellStyle name="Percent 6 2" xfId="4003" xr:uid="{00000000-0005-0000-0000-0000A50F0000}"/>
    <cellStyle name="Percent 6 2 2" xfId="4004" xr:uid="{00000000-0005-0000-0000-0000A60F0000}"/>
    <cellStyle name="Percent 6 3" xfId="4005" xr:uid="{00000000-0005-0000-0000-0000A70F0000}"/>
    <cellStyle name="Percent 6 4" xfId="4006" xr:uid="{00000000-0005-0000-0000-0000A80F0000}"/>
    <cellStyle name="Percent 7" xfId="4007" xr:uid="{00000000-0005-0000-0000-0000A90F0000}"/>
    <cellStyle name="Percent 7 2" xfId="4008" xr:uid="{00000000-0005-0000-0000-0000AA0F0000}"/>
    <cellStyle name="Percent 8" xfId="4009" xr:uid="{00000000-0005-0000-0000-0000AB0F0000}"/>
    <cellStyle name="Percent 9" xfId="4010" xr:uid="{00000000-0005-0000-0000-0000AC0F0000}"/>
    <cellStyle name="Percent1" xfId="4011" xr:uid="{00000000-0005-0000-0000-0000AD0F0000}"/>
    <cellStyle name="Percentage" xfId="4012" xr:uid="{00000000-0005-0000-0000-0000AE0F0000}"/>
    <cellStyle name="PercentSales" xfId="4013" xr:uid="{00000000-0005-0000-0000-0000AF0F0000}"/>
    <cellStyle name="­pºâ¤è¦¡" xfId="4014" xr:uid="{00000000-0005-0000-0000-0000B00F0000}"/>
    <cellStyle name="PrePop Currency (0)" xfId="4015" xr:uid="{00000000-0005-0000-0000-0000B10F0000}"/>
    <cellStyle name="PrePop Currency (0) 10" xfId="4016" xr:uid="{00000000-0005-0000-0000-0000B20F0000}"/>
    <cellStyle name="PrePop Currency (0) 11" xfId="4017" xr:uid="{00000000-0005-0000-0000-0000B30F0000}"/>
    <cellStyle name="PrePop Currency (0) 2" xfId="4018" xr:uid="{00000000-0005-0000-0000-0000B40F0000}"/>
    <cellStyle name="PrePop Currency (0) 3" xfId="4019" xr:uid="{00000000-0005-0000-0000-0000B50F0000}"/>
    <cellStyle name="PrePop Currency (0) 4" xfId="4020" xr:uid="{00000000-0005-0000-0000-0000B60F0000}"/>
    <cellStyle name="PrePop Currency (0) 5" xfId="4021" xr:uid="{00000000-0005-0000-0000-0000B70F0000}"/>
    <cellStyle name="PrePop Currency (0) 6" xfId="4022" xr:uid="{00000000-0005-0000-0000-0000B80F0000}"/>
    <cellStyle name="PrePop Currency (0) 7" xfId="4023" xr:uid="{00000000-0005-0000-0000-0000B90F0000}"/>
    <cellStyle name="PrePop Currency (0) 8" xfId="4024" xr:uid="{00000000-0005-0000-0000-0000BA0F0000}"/>
    <cellStyle name="PrePop Currency (0) 9" xfId="4025" xr:uid="{00000000-0005-0000-0000-0000BB0F0000}"/>
    <cellStyle name="PrePop Currency (2)" xfId="4026" xr:uid="{00000000-0005-0000-0000-0000BC0F0000}"/>
    <cellStyle name="PrePop Currency (2) 10" xfId="4027" xr:uid="{00000000-0005-0000-0000-0000BD0F0000}"/>
    <cellStyle name="PrePop Currency (2) 11" xfId="4028" xr:uid="{00000000-0005-0000-0000-0000BE0F0000}"/>
    <cellStyle name="PrePop Currency (2) 2" xfId="4029" xr:uid="{00000000-0005-0000-0000-0000BF0F0000}"/>
    <cellStyle name="PrePop Currency (2) 3" xfId="4030" xr:uid="{00000000-0005-0000-0000-0000C00F0000}"/>
    <cellStyle name="PrePop Currency (2) 4" xfId="4031" xr:uid="{00000000-0005-0000-0000-0000C10F0000}"/>
    <cellStyle name="PrePop Currency (2) 5" xfId="4032" xr:uid="{00000000-0005-0000-0000-0000C20F0000}"/>
    <cellStyle name="PrePop Currency (2) 6" xfId="4033" xr:uid="{00000000-0005-0000-0000-0000C30F0000}"/>
    <cellStyle name="PrePop Currency (2) 7" xfId="4034" xr:uid="{00000000-0005-0000-0000-0000C40F0000}"/>
    <cellStyle name="PrePop Currency (2) 8" xfId="4035" xr:uid="{00000000-0005-0000-0000-0000C50F0000}"/>
    <cellStyle name="PrePop Currency (2) 9" xfId="4036" xr:uid="{00000000-0005-0000-0000-0000C60F0000}"/>
    <cellStyle name="PrePop Units (0)" xfId="4037" xr:uid="{00000000-0005-0000-0000-0000C70F0000}"/>
    <cellStyle name="PrePop Units (0) 10" xfId="4038" xr:uid="{00000000-0005-0000-0000-0000C80F0000}"/>
    <cellStyle name="PrePop Units (0) 11" xfId="4039" xr:uid="{00000000-0005-0000-0000-0000C90F0000}"/>
    <cellStyle name="PrePop Units (0) 2" xfId="4040" xr:uid="{00000000-0005-0000-0000-0000CA0F0000}"/>
    <cellStyle name="PrePop Units (0) 3" xfId="4041" xr:uid="{00000000-0005-0000-0000-0000CB0F0000}"/>
    <cellStyle name="PrePop Units (0) 4" xfId="4042" xr:uid="{00000000-0005-0000-0000-0000CC0F0000}"/>
    <cellStyle name="PrePop Units (0) 5" xfId="4043" xr:uid="{00000000-0005-0000-0000-0000CD0F0000}"/>
    <cellStyle name="PrePop Units (0) 6" xfId="4044" xr:uid="{00000000-0005-0000-0000-0000CE0F0000}"/>
    <cellStyle name="PrePop Units (0) 7" xfId="4045" xr:uid="{00000000-0005-0000-0000-0000CF0F0000}"/>
    <cellStyle name="PrePop Units (0) 8" xfId="4046" xr:uid="{00000000-0005-0000-0000-0000D00F0000}"/>
    <cellStyle name="PrePop Units (0) 9" xfId="4047" xr:uid="{00000000-0005-0000-0000-0000D10F0000}"/>
    <cellStyle name="PrePop Units (1)" xfId="4048" xr:uid="{00000000-0005-0000-0000-0000D20F0000}"/>
    <cellStyle name="PrePop Units (1) 10" xfId="4049" xr:uid="{00000000-0005-0000-0000-0000D30F0000}"/>
    <cellStyle name="PrePop Units (1) 11" xfId="4050" xr:uid="{00000000-0005-0000-0000-0000D40F0000}"/>
    <cellStyle name="PrePop Units (1) 2" xfId="4051" xr:uid="{00000000-0005-0000-0000-0000D50F0000}"/>
    <cellStyle name="PrePop Units (1) 3" xfId="4052" xr:uid="{00000000-0005-0000-0000-0000D60F0000}"/>
    <cellStyle name="PrePop Units (1) 4" xfId="4053" xr:uid="{00000000-0005-0000-0000-0000D70F0000}"/>
    <cellStyle name="PrePop Units (1) 5" xfId="4054" xr:uid="{00000000-0005-0000-0000-0000D80F0000}"/>
    <cellStyle name="PrePop Units (1) 6" xfId="4055" xr:uid="{00000000-0005-0000-0000-0000D90F0000}"/>
    <cellStyle name="PrePop Units (1) 7" xfId="4056" xr:uid="{00000000-0005-0000-0000-0000DA0F0000}"/>
    <cellStyle name="PrePop Units (1) 8" xfId="4057" xr:uid="{00000000-0005-0000-0000-0000DB0F0000}"/>
    <cellStyle name="PrePop Units (1) 9" xfId="4058" xr:uid="{00000000-0005-0000-0000-0000DC0F0000}"/>
    <cellStyle name="PrePop Units (2)" xfId="4059" xr:uid="{00000000-0005-0000-0000-0000DD0F0000}"/>
    <cellStyle name="PrePop Units (2) 10" xfId="4060" xr:uid="{00000000-0005-0000-0000-0000DE0F0000}"/>
    <cellStyle name="PrePop Units (2) 11" xfId="4061" xr:uid="{00000000-0005-0000-0000-0000DF0F0000}"/>
    <cellStyle name="PrePop Units (2) 2" xfId="4062" xr:uid="{00000000-0005-0000-0000-0000E00F0000}"/>
    <cellStyle name="PrePop Units (2) 3" xfId="4063" xr:uid="{00000000-0005-0000-0000-0000E10F0000}"/>
    <cellStyle name="PrePop Units (2) 4" xfId="4064" xr:uid="{00000000-0005-0000-0000-0000E20F0000}"/>
    <cellStyle name="PrePop Units (2) 5" xfId="4065" xr:uid="{00000000-0005-0000-0000-0000E30F0000}"/>
    <cellStyle name="PrePop Units (2) 6" xfId="4066" xr:uid="{00000000-0005-0000-0000-0000E40F0000}"/>
    <cellStyle name="PrePop Units (2) 7" xfId="4067" xr:uid="{00000000-0005-0000-0000-0000E50F0000}"/>
    <cellStyle name="PrePop Units (2) 8" xfId="4068" xr:uid="{00000000-0005-0000-0000-0000E60F0000}"/>
    <cellStyle name="PrePop Units (2) 9" xfId="4069" xr:uid="{00000000-0005-0000-0000-0000E70F0000}"/>
    <cellStyle name="Price" xfId="4070" xr:uid="{00000000-0005-0000-0000-0000E80F0000}"/>
    <cellStyle name="Price 2" xfId="4071" xr:uid="{00000000-0005-0000-0000-0000E90F0000}"/>
    <cellStyle name="pricing" xfId="4072" xr:uid="{00000000-0005-0000-0000-0000EA0F0000}"/>
    <cellStyle name="pricing 10" xfId="4073" xr:uid="{00000000-0005-0000-0000-0000EB0F0000}"/>
    <cellStyle name="pricing 11" xfId="4074" xr:uid="{00000000-0005-0000-0000-0000EC0F0000}"/>
    <cellStyle name="pricing 2" xfId="4075" xr:uid="{00000000-0005-0000-0000-0000ED0F0000}"/>
    <cellStyle name="pricing 3" xfId="4076" xr:uid="{00000000-0005-0000-0000-0000EE0F0000}"/>
    <cellStyle name="pricing 4" xfId="4077" xr:uid="{00000000-0005-0000-0000-0000EF0F0000}"/>
    <cellStyle name="pricing 5" xfId="4078" xr:uid="{00000000-0005-0000-0000-0000F00F0000}"/>
    <cellStyle name="pricing 6" xfId="4079" xr:uid="{00000000-0005-0000-0000-0000F10F0000}"/>
    <cellStyle name="pricing 7" xfId="4080" xr:uid="{00000000-0005-0000-0000-0000F20F0000}"/>
    <cellStyle name="pricing 8" xfId="4081" xr:uid="{00000000-0005-0000-0000-0000F30F0000}"/>
    <cellStyle name="pricing 9" xfId="4082" xr:uid="{00000000-0005-0000-0000-0000F40F0000}"/>
    <cellStyle name="PSChar" xfId="4083" xr:uid="{00000000-0005-0000-0000-0000F50F0000}"/>
    <cellStyle name="PSChar 2" xfId="4084" xr:uid="{00000000-0005-0000-0000-0000F60F0000}"/>
    <cellStyle name="PSChar 2 2" xfId="4085" xr:uid="{00000000-0005-0000-0000-0000F70F0000}"/>
    <cellStyle name="PSChar 2 3" xfId="4086" xr:uid="{00000000-0005-0000-0000-0000F80F0000}"/>
    <cellStyle name="PSChar 2 4" xfId="4087" xr:uid="{00000000-0005-0000-0000-0000F90F0000}"/>
    <cellStyle name="PSChar 3" xfId="4088" xr:uid="{00000000-0005-0000-0000-0000FA0F0000}"/>
    <cellStyle name="PSChar 3 2" xfId="4089" xr:uid="{00000000-0005-0000-0000-0000FB0F0000}"/>
    <cellStyle name="PSChar 3 3" xfId="4090" xr:uid="{00000000-0005-0000-0000-0000FC0F0000}"/>
    <cellStyle name="PSChar 3 4" xfId="4091" xr:uid="{00000000-0005-0000-0000-0000FD0F0000}"/>
    <cellStyle name="PSChar 4" xfId="4092" xr:uid="{00000000-0005-0000-0000-0000FE0F0000}"/>
    <cellStyle name="PSChar 4 2" xfId="4093" xr:uid="{00000000-0005-0000-0000-0000FF0F0000}"/>
    <cellStyle name="PSChar 4 3" xfId="4094" xr:uid="{00000000-0005-0000-0000-000000100000}"/>
    <cellStyle name="PSChar 4 4" xfId="4095" xr:uid="{00000000-0005-0000-0000-000001100000}"/>
    <cellStyle name="PSChar 5" xfId="4096" xr:uid="{00000000-0005-0000-0000-000002100000}"/>
    <cellStyle name="PSChar 6" xfId="4097" xr:uid="{00000000-0005-0000-0000-000003100000}"/>
    <cellStyle name="PSChar 7" xfId="4098" xr:uid="{00000000-0005-0000-0000-000004100000}"/>
    <cellStyle name="PSChar 8" xfId="4099" xr:uid="{00000000-0005-0000-0000-000005100000}"/>
    <cellStyle name="PSDate" xfId="4100" xr:uid="{00000000-0005-0000-0000-000006100000}"/>
    <cellStyle name="PSDate 2" xfId="4101" xr:uid="{00000000-0005-0000-0000-000007100000}"/>
    <cellStyle name="PSDate 2 2" xfId="4102" xr:uid="{00000000-0005-0000-0000-000008100000}"/>
    <cellStyle name="PSDate 2 3" xfId="4103" xr:uid="{00000000-0005-0000-0000-000009100000}"/>
    <cellStyle name="PSDate 2 4" xfId="4104" xr:uid="{00000000-0005-0000-0000-00000A100000}"/>
    <cellStyle name="PSDate 3" xfId="4105" xr:uid="{00000000-0005-0000-0000-00000B100000}"/>
    <cellStyle name="PSDate 3 2" xfId="4106" xr:uid="{00000000-0005-0000-0000-00000C100000}"/>
    <cellStyle name="PSDate 3 3" xfId="4107" xr:uid="{00000000-0005-0000-0000-00000D100000}"/>
    <cellStyle name="PSDate 3 4" xfId="4108" xr:uid="{00000000-0005-0000-0000-00000E100000}"/>
    <cellStyle name="PSDate 4" xfId="4109" xr:uid="{00000000-0005-0000-0000-00000F100000}"/>
    <cellStyle name="PSDate 4 2" xfId="4110" xr:uid="{00000000-0005-0000-0000-000010100000}"/>
    <cellStyle name="PSDate 4 3" xfId="4111" xr:uid="{00000000-0005-0000-0000-000011100000}"/>
    <cellStyle name="PSDate 4 4" xfId="4112" xr:uid="{00000000-0005-0000-0000-000012100000}"/>
    <cellStyle name="PSDate 5" xfId="4113" xr:uid="{00000000-0005-0000-0000-000013100000}"/>
    <cellStyle name="PSDate 6" xfId="4114" xr:uid="{00000000-0005-0000-0000-000014100000}"/>
    <cellStyle name="PSDate 7" xfId="4115" xr:uid="{00000000-0005-0000-0000-000015100000}"/>
    <cellStyle name="PSDate 8" xfId="4116" xr:uid="{00000000-0005-0000-0000-000016100000}"/>
    <cellStyle name="PSDec" xfId="4117" xr:uid="{00000000-0005-0000-0000-000017100000}"/>
    <cellStyle name="PSDec 2" xfId="4118" xr:uid="{00000000-0005-0000-0000-000018100000}"/>
    <cellStyle name="PSDec 2 2" xfId="4119" xr:uid="{00000000-0005-0000-0000-000019100000}"/>
    <cellStyle name="PSDec 2 3" xfId="4120" xr:uid="{00000000-0005-0000-0000-00001A100000}"/>
    <cellStyle name="PSDec 2 4" xfId="4121" xr:uid="{00000000-0005-0000-0000-00001B100000}"/>
    <cellStyle name="PSDec 3" xfId="4122" xr:uid="{00000000-0005-0000-0000-00001C100000}"/>
    <cellStyle name="PSDec 3 2" xfId="4123" xr:uid="{00000000-0005-0000-0000-00001D100000}"/>
    <cellStyle name="PSDec 3 3" xfId="4124" xr:uid="{00000000-0005-0000-0000-00001E100000}"/>
    <cellStyle name="PSDec 3 4" xfId="4125" xr:uid="{00000000-0005-0000-0000-00001F100000}"/>
    <cellStyle name="PSDec 4" xfId="4126" xr:uid="{00000000-0005-0000-0000-000020100000}"/>
    <cellStyle name="PSDec 4 2" xfId="4127" xr:uid="{00000000-0005-0000-0000-000021100000}"/>
    <cellStyle name="PSDec 4 3" xfId="4128" xr:uid="{00000000-0005-0000-0000-000022100000}"/>
    <cellStyle name="PSDec 4 4" xfId="4129" xr:uid="{00000000-0005-0000-0000-000023100000}"/>
    <cellStyle name="PSDec 5" xfId="4130" xr:uid="{00000000-0005-0000-0000-000024100000}"/>
    <cellStyle name="PSDec 6" xfId="4131" xr:uid="{00000000-0005-0000-0000-000025100000}"/>
    <cellStyle name="PSDec 7" xfId="4132" xr:uid="{00000000-0005-0000-0000-000026100000}"/>
    <cellStyle name="PSDec 8" xfId="4133" xr:uid="{00000000-0005-0000-0000-000027100000}"/>
    <cellStyle name="PSHeading" xfId="4134" xr:uid="{00000000-0005-0000-0000-000028100000}"/>
    <cellStyle name="PSHeading 2" xfId="4135" xr:uid="{00000000-0005-0000-0000-000029100000}"/>
    <cellStyle name="PSHeading 2 2" xfId="4136" xr:uid="{00000000-0005-0000-0000-00002A100000}"/>
    <cellStyle name="PSHeading 2 3" xfId="4137" xr:uid="{00000000-0005-0000-0000-00002B100000}"/>
    <cellStyle name="PSHeading 2 4" xfId="4138" xr:uid="{00000000-0005-0000-0000-00002C100000}"/>
    <cellStyle name="PSHeading 2_Top 20-IR" xfId="4139" xr:uid="{00000000-0005-0000-0000-00002D100000}"/>
    <cellStyle name="PSHeading 3" xfId="4140" xr:uid="{00000000-0005-0000-0000-00002E100000}"/>
    <cellStyle name="PSHeading 3 2" xfId="4141" xr:uid="{00000000-0005-0000-0000-00002F100000}"/>
    <cellStyle name="PSHeading 3 3" xfId="4142" xr:uid="{00000000-0005-0000-0000-000030100000}"/>
    <cellStyle name="PSHeading 3 4" xfId="4143" xr:uid="{00000000-0005-0000-0000-000031100000}"/>
    <cellStyle name="PSHeading 3_Top 20-IR" xfId="4144" xr:uid="{00000000-0005-0000-0000-000032100000}"/>
    <cellStyle name="PSHeading 4" xfId="4145" xr:uid="{00000000-0005-0000-0000-000033100000}"/>
    <cellStyle name="PSHeading 4 2" xfId="4146" xr:uid="{00000000-0005-0000-0000-000034100000}"/>
    <cellStyle name="PSHeading 4 3" xfId="4147" xr:uid="{00000000-0005-0000-0000-000035100000}"/>
    <cellStyle name="PSHeading 4 4" xfId="4148" xr:uid="{00000000-0005-0000-0000-000036100000}"/>
    <cellStyle name="PSHeading 4_Top 20-IR" xfId="4149" xr:uid="{00000000-0005-0000-0000-000037100000}"/>
    <cellStyle name="PSHeading 5" xfId="4150" xr:uid="{00000000-0005-0000-0000-000038100000}"/>
    <cellStyle name="PSHeading 6" xfId="4151" xr:uid="{00000000-0005-0000-0000-000039100000}"/>
    <cellStyle name="PSHeading 7" xfId="4152" xr:uid="{00000000-0005-0000-0000-00003A100000}"/>
    <cellStyle name="PSHeading 8" xfId="4153" xr:uid="{00000000-0005-0000-0000-00003B100000}"/>
    <cellStyle name="PSInt" xfId="4154" xr:uid="{00000000-0005-0000-0000-00003C100000}"/>
    <cellStyle name="PSInt 2" xfId="4155" xr:uid="{00000000-0005-0000-0000-00003D100000}"/>
    <cellStyle name="PSInt 2 2" xfId="4156" xr:uid="{00000000-0005-0000-0000-00003E100000}"/>
    <cellStyle name="PSInt 2 3" xfId="4157" xr:uid="{00000000-0005-0000-0000-00003F100000}"/>
    <cellStyle name="PSInt 2 4" xfId="4158" xr:uid="{00000000-0005-0000-0000-000040100000}"/>
    <cellStyle name="PSInt 3" xfId="4159" xr:uid="{00000000-0005-0000-0000-000041100000}"/>
    <cellStyle name="PSInt 3 2" xfId="4160" xr:uid="{00000000-0005-0000-0000-000042100000}"/>
    <cellStyle name="PSInt 3 3" xfId="4161" xr:uid="{00000000-0005-0000-0000-000043100000}"/>
    <cellStyle name="PSInt 3 4" xfId="4162" xr:uid="{00000000-0005-0000-0000-000044100000}"/>
    <cellStyle name="PSInt 4" xfId="4163" xr:uid="{00000000-0005-0000-0000-000045100000}"/>
    <cellStyle name="PSInt 4 2" xfId="4164" xr:uid="{00000000-0005-0000-0000-000046100000}"/>
    <cellStyle name="PSInt 4 3" xfId="4165" xr:uid="{00000000-0005-0000-0000-000047100000}"/>
    <cellStyle name="PSInt 4 4" xfId="4166" xr:uid="{00000000-0005-0000-0000-000048100000}"/>
    <cellStyle name="PSInt 5" xfId="4167" xr:uid="{00000000-0005-0000-0000-000049100000}"/>
    <cellStyle name="PSInt 6" xfId="4168" xr:uid="{00000000-0005-0000-0000-00004A100000}"/>
    <cellStyle name="PSInt 7" xfId="4169" xr:uid="{00000000-0005-0000-0000-00004B100000}"/>
    <cellStyle name="PSInt 8" xfId="4170" xr:uid="{00000000-0005-0000-0000-00004C100000}"/>
    <cellStyle name="PSSpacer" xfId="4171" xr:uid="{00000000-0005-0000-0000-00004D100000}"/>
    <cellStyle name="PSSpacer 2" xfId="4172" xr:uid="{00000000-0005-0000-0000-00004E100000}"/>
    <cellStyle name="PSSpacer 2 2" xfId="4173" xr:uid="{00000000-0005-0000-0000-00004F100000}"/>
    <cellStyle name="PSSpacer 2 3" xfId="4174" xr:uid="{00000000-0005-0000-0000-000050100000}"/>
    <cellStyle name="PSSpacer 2 4" xfId="4175" xr:uid="{00000000-0005-0000-0000-000051100000}"/>
    <cellStyle name="PSSpacer 3" xfId="4176" xr:uid="{00000000-0005-0000-0000-000052100000}"/>
    <cellStyle name="PSSpacer 3 2" xfId="4177" xr:uid="{00000000-0005-0000-0000-000053100000}"/>
    <cellStyle name="PSSpacer 3 3" xfId="4178" xr:uid="{00000000-0005-0000-0000-000054100000}"/>
    <cellStyle name="PSSpacer 3 4" xfId="4179" xr:uid="{00000000-0005-0000-0000-000055100000}"/>
    <cellStyle name="PSSpacer 4" xfId="4180" xr:uid="{00000000-0005-0000-0000-000056100000}"/>
    <cellStyle name="PSSpacer 4 2" xfId="4181" xr:uid="{00000000-0005-0000-0000-000057100000}"/>
    <cellStyle name="PSSpacer 4 3" xfId="4182" xr:uid="{00000000-0005-0000-0000-000058100000}"/>
    <cellStyle name="PSSpacer 4 4" xfId="4183" xr:uid="{00000000-0005-0000-0000-000059100000}"/>
    <cellStyle name="PSSpacer 5" xfId="4184" xr:uid="{00000000-0005-0000-0000-00005A100000}"/>
    <cellStyle name="PSSpacer 6" xfId="4185" xr:uid="{00000000-0005-0000-0000-00005B100000}"/>
    <cellStyle name="PSSpacer 7" xfId="4186" xr:uid="{00000000-0005-0000-0000-00005C100000}"/>
    <cellStyle name="PSSpacer 8" xfId="4187" xr:uid="{00000000-0005-0000-0000-00005D100000}"/>
    <cellStyle name="r" xfId="4188" xr:uid="{00000000-0005-0000-0000-00005E100000}"/>
    <cellStyle name="r_Acquisition Schedules" xfId="4189" xr:uid="{00000000-0005-0000-0000-00005F100000}"/>
    <cellStyle name="r_Acquisition Schedules - Sch8 (2)" xfId="4190" xr:uid="{00000000-0005-0000-0000-000060100000}"/>
    <cellStyle name="r_Acquisition Schedules (2)" xfId="4191" xr:uid="{00000000-0005-0000-0000-000061100000}"/>
    <cellStyle name="r_Book1 (3)" xfId="4192" xr:uid="{00000000-0005-0000-0000-000062100000}"/>
    <cellStyle name="r_Boston Afford Mar 2005 (2)" xfId="4193" xr:uid="{00000000-0005-0000-0000-000063100000}"/>
    <cellStyle name="r_Financial Model v6" xfId="4194" xr:uid="{00000000-0005-0000-0000-000064100000}"/>
    <cellStyle name="r_Financial Model v6-03-26-2004" xfId="4195" xr:uid="{00000000-0005-0000-0000-000065100000}"/>
    <cellStyle name="r_Financial Model v8" xfId="4196" xr:uid="{00000000-0005-0000-0000-000066100000}"/>
    <cellStyle name="r_Financial Model v9" xfId="4197" xr:uid="{00000000-0005-0000-0000-000067100000}"/>
    <cellStyle name="r_GAAP Financial Model v15" xfId="4198" xr:uid="{00000000-0005-0000-0000-000068100000}"/>
    <cellStyle name="r_GAAP Financial Model v15_Acquisition Schedules" xfId="4199" xr:uid="{00000000-0005-0000-0000-000069100000}"/>
    <cellStyle name="r_GAAP Financial Model v15_Acquisition Schedules - Sch8 (2)" xfId="4200" xr:uid="{00000000-0005-0000-0000-00006A100000}"/>
    <cellStyle name="r_GAAP Financial Model v15_Acquisition Schedules (2)" xfId="4201" xr:uid="{00000000-0005-0000-0000-00006B100000}"/>
    <cellStyle name="r_GAAP Financial Model v15_Financial Model v6-03-26-2004" xfId="4202" xr:uid="{00000000-0005-0000-0000-00006C100000}"/>
    <cellStyle name="r_HC_paradise" xfId="4203" xr:uid="{00000000-0005-0000-0000-00006D100000}"/>
    <cellStyle name="r_HC_paradise_Acquisition Schedules" xfId="4204" xr:uid="{00000000-0005-0000-0000-00006E100000}"/>
    <cellStyle name="r_HC_paradise_Acquisition Schedules - Sch8 (2)" xfId="4205" xr:uid="{00000000-0005-0000-0000-00006F100000}"/>
    <cellStyle name="r_HC_paradise_Acquisition Schedules (2)" xfId="4206" xr:uid="{00000000-0005-0000-0000-000070100000}"/>
    <cellStyle name="r_New Financial Model v3" xfId="4207" xr:uid="{00000000-0005-0000-0000-000071100000}"/>
    <cellStyle name="r_New Financial Model v4" xfId="4208" xr:uid="{00000000-0005-0000-0000-000072100000}"/>
    <cellStyle name="r_New Financial Model v5" xfId="4209" xr:uid="{00000000-0005-0000-0000-000073100000}"/>
    <cellStyle name="r_New Financial Model v6" xfId="4210" xr:uid="{00000000-0005-0000-0000-000074100000}"/>
    <cellStyle name="r_New Financial Model v7" xfId="4211" xr:uid="{00000000-0005-0000-0000-000075100000}"/>
    <cellStyle name="r_P&amp;L Model v1" xfId="4212" xr:uid="{00000000-0005-0000-0000-000076100000}"/>
    <cellStyle name="r_Project Atlas Analysis 4.0" xfId="4213" xr:uid="{00000000-0005-0000-0000-000077100000}"/>
    <cellStyle name="r_Project Atlas Analysis 4.0_Acquisition Schedules" xfId="4214" xr:uid="{00000000-0005-0000-0000-000078100000}"/>
    <cellStyle name="r_Project Atlas Analysis 4.0_Acquisition Schedules - Sch8 (2)" xfId="4215" xr:uid="{00000000-0005-0000-0000-000079100000}"/>
    <cellStyle name="r_Project Atlas Analysis 4.0_Acquisition Schedules (2)" xfId="4216" xr:uid="{00000000-0005-0000-0000-00007A100000}"/>
    <cellStyle name="Rate" xfId="4217" xr:uid="{00000000-0005-0000-0000-00007B100000}"/>
    <cellStyle name="Red font" xfId="4218" xr:uid="{00000000-0005-0000-0000-00007C100000}"/>
    <cellStyle name="Ref Numbers" xfId="4219" xr:uid="{00000000-0005-0000-0000-00007D100000}"/>
    <cellStyle name="regstoresfromspecstores" xfId="4220" xr:uid="{00000000-0005-0000-0000-00007E100000}"/>
    <cellStyle name="regstoresfromspecstores 2" xfId="4221" xr:uid="{00000000-0005-0000-0000-00007F100000}"/>
    <cellStyle name="regstoresfromspecstores 3" xfId="4222" xr:uid="{00000000-0005-0000-0000-000080100000}"/>
    <cellStyle name="regstoresfromspecstores 4" xfId="4223" xr:uid="{00000000-0005-0000-0000-000081100000}"/>
    <cellStyle name="regstoresfromspecstores 5" xfId="4224" xr:uid="{00000000-0005-0000-0000-000082100000}"/>
    <cellStyle name="regstoresfromspecstores 6" xfId="4225" xr:uid="{00000000-0005-0000-0000-000083100000}"/>
    <cellStyle name="regstoresfromspecstores 7" xfId="4226" xr:uid="{00000000-0005-0000-0000-000084100000}"/>
    <cellStyle name="regstoresfromspecstores 8" xfId="4227" xr:uid="{00000000-0005-0000-0000-000085100000}"/>
    <cellStyle name="ReportTitlePrompt" xfId="4228" xr:uid="{00000000-0005-0000-0000-000086100000}"/>
    <cellStyle name="ReportTitlePrompt 2" xfId="4229" xr:uid="{00000000-0005-0000-0000-000087100000}"/>
    <cellStyle name="ReportTitleValue" xfId="4230" xr:uid="{00000000-0005-0000-0000-000088100000}"/>
    <cellStyle name="RevList" xfId="4231" xr:uid="{00000000-0005-0000-0000-000089100000}"/>
    <cellStyle name="RevList 10" xfId="4232" xr:uid="{00000000-0005-0000-0000-00008A100000}"/>
    <cellStyle name="RevList 11" xfId="4233" xr:uid="{00000000-0005-0000-0000-00008B100000}"/>
    <cellStyle name="RevList 12" xfId="4234" xr:uid="{00000000-0005-0000-0000-00008C100000}"/>
    <cellStyle name="RevList 13" xfId="4235" xr:uid="{00000000-0005-0000-0000-00008D100000}"/>
    <cellStyle name="RevList 14" xfId="4236" xr:uid="{00000000-0005-0000-0000-00008E100000}"/>
    <cellStyle name="RevList 15" xfId="4237" xr:uid="{00000000-0005-0000-0000-00008F100000}"/>
    <cellStyle name="RevList 16" xfId="4238" xr:uid="{00000000-0005-0000-0000-000090100000}"/>
    <cellStyle name="RevList 17" xfId="4239" xr:uid="{00000000-0005-0000-0000-000091100000}"/>
    <cellStyle name="RevList 18" xfId="4240" xr:uid="{00000000-0005-0000-0000-000092100000}"/>
    <cellStyle name="RevList 19" xfId="4241" xr:uid="{00000000-0005-0000-0000-000093100000}"/>
    <cellStyle name="RevList 2" xfId="4242" xr:uid="{00000000-0005-0000-0000-000094100000}"/>
    <cellStyle name="RevList 2 2" xfId="4243" xr:uid="{00000000-0005-0000-0000-000095100000}"/>
    <cellStyle name="RevList 20" xfId="4244" xr:uid="{00000000-0005-0000-0000-000096100000}"/>
    <cellStyle name="RevList 21" xfId="4245" xr:uid="{00000000-0005-0000-0000-000097100000}"/>
    <cellStyle name="RevList 22" xfId="4246" xr:uid="{00000000-0005-0000-0000-000098100000}"/>
    <cellStyle name="RevList 23" xfId="4247" xr:uid="{00000000-0005-0000-0000-000099100000}"/>
    <cellStyle name="RevList 24" xfId="4248" xr:uid="{00000000-0005-0000-0000-00009A100000}"/>
    <cellStyle name="RevList 25" xfId="4249" xr:uid="{00000000-0005-0000-0000-00009B100000}"/>
    <cellStyle name="RevList 26" xfId="4250" xr:uid="{00000000-0005-0000-0000-00009C100000}"/>
    <cellStyle name="RevList 27" xfId="4251" xr:uid="{00000000-0005-0000-0000-00009D100000}"/>
    <cellStyle name="RevList 28" xfId="4252" xr:uid="{00000000-0005-0000-0000-00009E100000}"/>
    <cellStyle name="RevList 29" xfId="4253" xr:uid="{00000000-0005-0000-0000-00009F100000}"/>
    <cellStyle name="RevList 3" xfId="4254" xr:uid="{00000000-0005-0000-0000-0000A0100000}"/>
    <cellStyle name="RevList 3 2" xfId="4255" xr:uid="{00000000-0005-0000-0000-0000A1100000}"/>
    <cellStyle name="RevList 30" xfId="4256" xr:uid="{00000000-0005-0000-0000-0000A2100000}"/>
    <cellStyle name="RevList 4" xfId="4257" xr:uid="{00000000-0005-0000-0000-0000A3100000}"/>
    <cellStyle name="RevList 4 2" xfId="4258" xr:uid="{00000000-0005-0000-0000-0000A4100000}"/>
    <cellStyle name="RevList 5" xfId="4259" xr:uid="{00000000-0005-0000-0000-0000A5100000}"/>
    <cellStyle name="RevList 5 2" xfId="4260" xr:uid="{00000000-0005-0000-0000-0000A6100000}"/>
    <cellStyle name="RevList 6" xfId="4261" xr:uid="{00000000-0005-0000-0000-0000A7100000}"/>
    <cellStyle name="RevList 6 2" xfId="4262" xr:uid="{00000000-0005-0000-0000-0000A8100000}"/>
    <cellStyle name="RevList 7" xfId="4263" xr:uid="{00000000-0005-0000-0000-0000A9100000}"/>
    <cellStyle name="RevList 7 2" xfId="4264" xr:uid="{00000000-0005-0000-0000-0000AA100000}"/>
    <cellStyle name="RevList 8" xfId="4265" xr:uid="{00000000-0005-0000-0000-0000AB100000}"/>
    <cellStyle name="RevList 8 2" xfId="4266" xr:uid="{00000000-0005-0000-0000-0000AC100000}"/>
    <cellStyle name="RevList 9" xfId="4267" xr:uid="{00000000-0005-0000-0000-0000AD100000}"/>
    <cellStyle name="row1" xfId="4268" xr:uid="{00000000-0005-0000-0000-0000AE100000}"/>
    <cellStyle name="row1 2" xfId="4269" xr:uid="{00000000-0005-0000-0000-0000AF100000}"/>
    <cellStyle name="RowAcctAbovePrompt" xfId="4270" xr:uid="{00000000-0005-0000-0000-0000B0100000}"/>
    <cellStyle name="RowAcctAbovePrompt 2" xfId="4271" xr:uid="{00000000-0005-0000-0000-0000B1100000}"/>
    <cellStyle name="RowAcctSOBAbovePrompt" xfId="4272" xr:uid="{00000000-0005-0000-0000-0000B2100000}"/>
    <cellStyle name="RowAcctSOBAbovePrompt 2" xfId="4273" xr:uid="{00000000-0005-0000-0000-0000B3100000}"/>
    <cellStyle name="RowAcctSOBValue" xfId="4274" xr:uid="{00000000-0005-0000-0000-0000B4100000}"/>
    <cellStyle name="RowAcctSOBValue 2" xfId="4275" xr:uid="{00000000-0005-0000-0000-0000B5100000}"/>
    <cellStyle name="RowAcctValue" xfId="4276" xr:uid="{00000000-0005-0000-0000-0000B6100000}"/>
    <cellStyle name="RowAttrAbovePrompt" xfId="4277" xr:uid="{00000000-0005-0000-0000-0000B7100000}"/>
    <cellStyle name="RowAttrAbovePrompt 2" xfId="4278" xr:uid="{00000000-0005-0000-0000-0000B8100000}"/>
    <cellStyle name="RowAttrValue" xfId="4279" xr:uid="{00000000-0005-0000-0000-0000B9100000}"/>
    <cellStyle name="RowColSetAbovePrompt" xfId="4280" xr:uid="{00000000-0005-0000-0000-0000BA100000}"/>
    <cellStyle name="RowColSetAbovePrompt 2" xfId="4281" xr:uid="{00000000-0005-0000-0000-0000BB100000}"/>
    <cellStyle name="RowColSetLeftPrompt" xfId="4282" xr:uid="{00000000-0005-0000-0000-0000BC100000}"/>
    <cellStyle name="RowColSetLeftPrompt 2" xfId="4283" xr:uid="{00000000-0005-0000-0000-0000BD100000}"/>
    <cellStyle name="RowColSetValue" xfId="4284" xr:uid="{00000000-0005-0000-0000-0000BE100000}"/>
    <cellStyle name="RowLeftPrompt" xfId="4285" xr:uid="{00000000-0005-0000-0000-0000BF100000}"/>
    <cellStyle name="RowLeftPrompt 2" xfId="4286" xr:uid="{00000000-0005-0000-0000-0000C0100000}"/>
    <cellStyle name="s]_x000d__x000a_File Server=0x0004_x000d__x000a_NetModem/E=0x01CB_x000d__x000a_LanRover/E=0x01CC;0x079B_x000d__x000a_LanRover/T=0x01CD;0x079C_x000d__x000a_LanRov" xfId="4287" xr:uid="{00000000-0005-0000-0000-0000C1100000}"/>
    <cellStyle name="s]_x000d__x000a_load=_x000d__x000a_run=_x000d__x000a_NullPort=None_x000d__x000a_device=HP LaserJet 4 Plus,HPPCL5MS,LPT1:_x000d__x000a__x000d__x000a_[Desktop]_x000d__x000a_Wallpaper=(None)_x000d__x000a_TileWallpaper=" xfId="4288" xr:uid="{00000000-0005-0000-0000-0000C2100000}"/>
    <cellStyle name="s]_x000d__x000a_spooler=yes_x000d__x000a_load=nwpopup.exe,C:\MCAFEE\VIRUSCAN\VSHWIN.EXE P:\ACEWIN\PCALCPRO\pcalcpro.exe_x000d__x000a_rem run=c:\win\calenda" xfId="4289" xr:uid="{00000000-0005-0000-0000-0000C3100000}"/>
    <cellStyle name="Salomon Logo" xfId="4290" xr:uid="{00000000-0005-0000-0000-0000C4100000}"/>
    <cellStyle name="SampleUsingFormatMask" xfId="4291" xr:uid="{00000000-0005-0000-0000-0000C5100000}"/>
    <cellStyle name="SampleUsingFormatMask 2" xfId="4292" xr:uid="{00000000-0005-0000-0000-0000C6100000}"/>
    <cellStyle name="SampleWithNoFormatMask" xfId="4293" xr:uid="{00000000-0005-0000-0000-0000C7100000}"/>
    <cellStyle name="SampleWithNoFormatMask 2" xfId="4294" xr:uid="{00000000-0005-0000-0000-0000C8100000}"/>
    <cellStyle name="Separador de milhares_laroux" xfId="4295" xr:uid="{00000000-0005-0000-0000-0000C9100000}"/>
    <cellStyle name="Shaded (,0)" xfId="4296" xr:uid="{00000000-0005-0000-0000-0000CA100000}"/>
    <cellStyle name="Shaded bold grid (,0)" xfId="4297" xr:uid="{00000000-0005-0000-0000-0000CB100000}"/>
    <cellStyle name="Shaded grid (,0)" xfId="4298" xr:uid="{00000000-0005-0000-0000-0000CC100000}"/>
    <cellStyle name="Shaded LR (,0)" xfId="4299" xr:uid="{00000000-0005-0000-0000-0000CD100000}"/>
    <cellStyle name="SHADEDSTORES" xfId="4300" xr:uid="{00000000-0005-0000-0000-0000CE100000}"/>
    <cellStyle name="SHADEDSTORES 2" xfId="4301" xr:uid="{00000000-0005-0000-0000-0000CF100000}"/>
    <cellStyle name="SHADEDSTORES 3" xfId="4302" xr:uid="{00000000-0005-0000-0000-0000D0100000}"/>
    <cellStyle name="SHADEDSTORES 4" xfId="4303" xr:uid="{00000000-0005-0000-0000-0000D1100000}"/>
    <cellStyle name="SHADEDSTORES 5" xfId="4304" xr:uid="{00000000-0005-0000-0000-0000D2100000}"/>
    <cellStyle name="SHADEDSTORES 6" xfId="4305" xr:uid="{00000000-0005-0000-0000-0000D3100000}"/>
    <cellStyle name="SHADEDSTORES 7" xfId="4306" xr:uid="{00000000-0005-0000-0000-0000D4100000}"/>
    <cellStyle name="SHADEDSTORES 8" xfId="4307" xr:uid="{00000000-0005-0000-0000-0000D5100000}"/>
    <cellStyle name="Shading" xfId="4308" xr:uid="{00000000-0005-0000-0000-0000D6100000}"/>
    <cellStyle name="Short_date" xfId="4309" xr:uid="{00000000-0005-0000-0000-0000D7100000}"/>
    <cellStyle name="Single Accounting" xfId="4310" xr:uid="{00000000-0005-0000-0000-0000D8100000}"/>
    <cellStyle name="SingleLineAcctgn" xfId="4311" xr:uid="{00000000-0005-0000-0000-0000D9100000}"/>
    <cellStyle name="SingleLinePercent" xfId="4312" xr:uid="{00000000-0005-0000-0000-0000DA100000}"/>
    <cellStyle name="Source Line" xfId="4313" xr:uid="{00000000-0005-0000-0000-0000DB100000}"/>
    <cellStyle name="Speckled (,0)" xfId="4314" xr:uid="{00000000-0005-0000-0000-0000DC100000}"/>
    <cellStyle name="Speckled grid (,0)" xfId="4315" xr:uid="{00000000-0005-0000-0000-0000DD100000}"/>
    <cellStyle name="Speckled LR (,0)" xfId="4316" xr:uid="{00000000-0005-0000-0000-0000DE100000}"/>
    <cellStyle name="specstores" xfId="4317" xr:uid="{00000000-0005-0000-0000-0000DF100000}"/>
    <cellStyle name="specstores 2" xfId="4318" xr:uid="{00000000-0005-0000-0000-0000E0100000}"/>
    <cellStyle name="specstores 3" xfId="4319" xr:uid="{00000000-0005-0000-0000-0000E1100000}"/>
    <cellStyle name="specstores 4" xfId="4320" xr:uid="{00000000-0005-0000-0000-0000E2100000}"/>
    <cellStyle name="specstores 5" xfId="4321" xr:uid="{00000000-0005-0000-0000-0000E3100000}"/>
    <cellStyle name="specstores 6" xfId="4322" xr:uid="{00000000-0005-0000-0000-0000E4100000}"/>
    <cellStyle name="specstores 7" xfId="4323" xr:uid="{00000000-0005-0000-0000-0000E5100000}"/>
    <cellStyle name="specstores 8" xfId="4324" xr:uid="{00000000-0005-0000-0000-0000E6100000}"/>
    <cellStyle name="SPOl" xfId="4325" xr:uid="{00000000-0005-0000-0000-0000E7100000}"/>
    <cellStyle name="Standaard_Victor_Quarter-pack addition" xfId="4326" xr:uid="{00000000-0005-0000-0000-0000E8100000}"/>
    <cellStyle name="Standard_Budget 1999 MK" xfId="4327" xr:uid="{00000000-0005-0000-0000-0000E9100000}"/>
    <cellStyle name="Style 1" xfId="4328" xr:uid="{00000000-0005-0000-0000-0000EA100000}"/>
    <cellStyle name="Style 1 2" xfId="4329" xr:uid="{00000000-0005-0000-0000-0000EB100000}"/>
    <cellStyle name="Style 1 2 2" xfId="4330" xr:uid="{00000000-0005-0000-0000-0000EC100000}"/>
    <cellStyle name="Style 1 2 3" xfId="4331" xr:uid="{00000000-0005-0000-0000-0000ED100000}"/>
    <cellStyle name="Style 1 2 4" xfId="4332" xr:uid="{00000000-0005-0000-0000-0000EE100000}"/>
    <cellStyle name="Style 1 2_Top 20-IR" xfId="4333" xr:uid="{00000000-0005-0000-0000-0000EF100000}"/>
    <cellStyle name="Style 1 3" xfId="4334" xr:uid="{00000000-0005-0000-0000-0000F0100000}"/>
    <cellStyle name="Style 1 3 2" xfId="4335" xr:uid="{00000000-0005-0000-0000-0000F1100000}"/>
    <cellStyle name="Style 1 3 3" xfId="4336" xr:uid="{00000000-0005-0000-0000-0000F2100000}"/>
    <cellStyle name="Style 1 3 4" xfId="4337" xr:uid="{00000000-0005-0000-0000-0000F3100000}"/>
    <cellStyle name="Style 1 3_Top 20-IR" xfId="4338" xr:uid="{00000000-0005-0000-0000-0000F4100000}"/>
    <cellStyle name="Style 1 4" xfId="4339" xr:uid="{00000000-0005-0000-0000-0000F5100000}"/>
    <cellStyle name="Style 1 4 2" xfId="4340" xr:uid="{00000000-0005-0000-0000-0000F6100000}"/>
    <cellStyle name="Style 1 4 3" xfId="4341" xr:uid="{00000000-0005-0000-0000-0000F7100000}"/>
    <cellStyle name="Style 1 4 4" xfId="4342" xr:uid="{00000000-0005-0000-0000-0000F8100000}"/>
    <cellStyle name="Style 1 4_Top 20-IR" xfId="4343" xr:uid="{00000000-0005-0000-0000-0000F9100000}"/>
    <cellStyle name="Style 1 5" xfId="4344" xr:uid="{00000000-0005-0000-0000-0000FA100000}"/>
    <cellStyle name="Style 1 6" xfId="4345" xr:uid="{00000000-0005-0000-0000-0000FB100000}"/>
    <cellStyle name="Style 1 7" xfId="4346" xr:uid="{00000000-0005-0000-0000-0000FC100000}"/>
    <cellStyle name="Style 1 8" xfId="4347" xr:uid="{00000000-0005-0000-0000-0000FD100000}"/>
    <cellStyle name="Style 2" xfId="4348" xr:uid="{00000000-0005-0000-0000-0000FE100000}"/>
    <cellStyle name="Style 2 2" xfId="4349" xr:uid="{00000000-0005-0000-0000-0000FF100000}"/>
    <cellStyle name="Style 2 2 2" xfId="4350" xr:uid="{00000000-0005-0000-0000-000000110000}"/>
    <cellStyle name="Style 2 2 3" xfId="4351" xr:uid="{00000000-0005-0000-0000-000001110000}"/>
    <cellStyle name="Style 2 2 4" xfId="4352" xr:uid="{00000000-0005-0000-0000-000002110000}"/>
    <cellStyle name="Style 2 2_Top 20-IR" xfId="4353" xr:uid="{00000000-0005-0000-0000-000003110000}"/>
    <cellStyle name="Style 2 3" xfId="4354" xr:uid="{00000000-0005-0000-0000-000004110000}"/>
    <cellStyle name="Style 2 3 2" xfId="4355" xr:uid="{00000000-0005-0000-0000-000005110000}"/>
    <cellStyle name="Style 2 3 3" xfId="4356" xr:uid="{00000000-0005-0000-0000-000006110000}"/>
    <cellStyle name="Style 2 3 4" xfId="4357" xr:uid="{00000000-0005-0000-0000-000007110000}"/>
    <cellStyle name="Style 2 3_Top 20-IR" xfId="4358" xr:uid="{00000000-0005-0000-0000-000008110000}"/>
    <cellStyle name="Style 2 4" xfId="4359" xr:uid="{00000000-0005-0000-0000-000009110000}"/>
    <cellStyle name="Style 2 4 2" xfId="4360" xr:uid="{00000000-0005-0000-0000-00000A110000}"/>
    <cellStyle name="Style 2 4 3" xfId="4361" xr:uid="{00000000-0005-0000-0000-00000B110000}"/>
    <cellStyle name="Style 2 4 4" xfId="4362" xr:uid="{00000000-0005-0000-0000-00000C110000}"/>
    <cellStyle name="Style 2 4_Top 20-IR" xfId="4363" xr:uid="{00000000-0005-0000-0000-00000D110000}"/>
    <cellStyle name="Style 2 5" xfId="4364" xr:uid="{00000000-0005-0000-0000-00000E110000}"/>
    <cellStyle name="Style 2 6" xfId="4365" xr:uid="{00000000-0005-0000-0000-00000F110000}"/>
    <cellStyle name="Style 2 7" xfId="4366" xr:uid="{00000000-0005-0000-0000-000010110000}"/>
    <cellStyle name="Style 2 8" xfId="4367" xr:uid="{00000000-0005-0000-0000-000011110000}"/>
    <cellStyle name="Style 21" xfId="4368" xr:uid="{00000000-0005-0000-0000-000012110000}"/>
    <cellStyle name="Style 22" xfId="4369" xr:uid="{00000000-0005-0000-0000-000013110000}"/>
    <cellStyle name="Style 23" xfId="4370" xr:uid="{00000000-0005-0000-0000-000014110000}"/>
    <cellStyle name="Style 24" xfId="4371" xr:uid="{00000000-0005-0000-0000-000015110000}"/>
    <cellStyle name="Style 25" xfId="4372" xr:uid="{00000000-0005-0000-0000-000016110000}"/>
    <cellStyle name="Style 26" xfId="4373" xr:uid="{00000000-0005-0000-0000-000017110000}"/>
    <cellStyle name="Style 27" xfId="4374" xr:uid="{00000000-0005-0000-0000-000018110000}"/>
    <cellStyle name="Style 28" xfId="4375" xr:uid="{00000000-0005-0000-0000-000019110000}"/>
    <cellStyle name="Style 29" xfId="4376" xr:uid="{00000000-0005-0000-0000-00001A110000}"/>
    <cellStyle name="Style 3" xfId="4377" xr:uid="{00000000-0005-0000-0000-00001B110000}"/>
    <cellStyle name="Style 30" xfId="4378" xr:uid="{00000000-0005-0000-0000-00001C110000}"/>
    <cellStyle name="Style 31" xfId="4379" xr:uid="{00000000-0005-0000-0000-00001D110000}"/>
    <cellStyle name="Style 32" xfId="4380" xr:uid="{00000000-0005-0000-0000-00001E110000}"/>
    <cellStyle name="Style 33" xfId="4381" xr:uid="{00000000-0005-0000-0000-00001F110000}"/>
    <cellStyle name="Style 34" xfId="4382" xr:uid="{00000000-0005-0000-0000-000020110000}"/>
    <cellStyle name="Style 35" xfId="4383" xr:uid="{00000000-0005-0000-0000-000021110000}"/>
    <cellStyle name="Style 36" xfId="4384" xr:uid="{00000000-0005-0000-0000-000022110000}"/>
    <cellStyle name="Style 37" xfId="4385" xr:uid="{00000000-0005-0000-0000-000023110000}"/>
    <cellStyle name="Style 38" xfId="4386" xr:uid="{00000000-0005-0000-0000-000024110000}"/>
    <cellStyle name="Style 39" xfId="4387" xr:uid="{00000000-0005-0000-0000-000025110000}"/>
    <cellStyle name="Style 4" xfId="4388" xr:uid="{00000000-0005-0000-0000-000026110000}"/>
    <cellStyle name="Style 40" xfId="4389" xr:uid="{00000000-0005-0000-0000-000027110000}"/>
    <cellStyle name="Style 41" xfId="4390" xr:uid="{00000000-0005-0000-0000-000028110000}"/>
    <cellStyle name="Style 42" xfId="4391" xr:uid="{00000000-0005-0000-0000-000029110000}"/>
    <cellStyle name="Style 43" xfId="4392" xr:uid="{00000000-0005-0000-0000-00002A110000}"/>
    <cellStyle name="Style 44" xfId="4393" xr:uid="{00000000-0005-0000-0000-00002B110000}"/>
    <cellStyle name="Style 45" xfId="4394" xr:uid="{00000000-0005-0000-0000-00002C110000}"/>
    <cellStyle name="Style 46" xfId="4395" xr:uid="{00000000-0005-0000-0000-00002D110000}"/>
    <cellStyle name="STYLE1" xfId="4396" xr:uid="{00000000-0005-0000-0000-00002E110000}"/>
    <cellStyle name="style1 10" xfId="4397" xr:uid="{00000000-0005-0000-0000-00002F110000}"/>
    <cellStyle name="style1 11" xfId="4398" xr:uid="{00000000-0005-0000-0000-000030110000}"/>
    <cellStyle name="style1 12" xfId="4399" xr:uid="{00000000-0005-0000-0000-000031110000}"/>
    <cellStyle name="style1 13" xfId="4400" xr:uid="{00000000-0005-0000-0000-000032110000}"/>
    <cellStyle name="style1 14" xfId="4401" xr:uid="{00000000-0005-0000-0000-000033110000}"/>
    <cellStyle name="style1 15" xfId="4402" xr:uid="{00000000-0005-0000-0000-000034110000}"/>
    <cellStyle name="style1 16" xfId="4403" xr:uid="{00000000-0005-0000-0000-000035110000}"/>
    <cellStyle name="style1 17" xfId="4404" xr:uid="{00000000-0005-0000-0000-000036110000}"/>
    <cellStyle name="style1 18" xfId="4405" xr:uid="{00000000-0005-0000-0000-000037110000}"/>
    <cellStyle name="style1 19" xfId="4406" xr:uid="{00000000-0005-0000-0000-000038110000}"/>
    <cellStyle name="STYLE1 2" xfId="4407" xr:uid="{00000000-0005-0000-0000-000039110000}"/>
    <cellStyle name="style1 20" xfId="4408" xr:uid="{00000000-0005-0000-0000-00003A110000}"/>
    <cellStyle name="style1 21" xfId="4409" xr:uid="{00000000-0005-0000-0000-00003B110000}"/>
    <cellStyle name="style1 22" xfId="4410" xr:uid="{00000000-0005-0000-0000-00003C110000}"/>
    <cellStyle name="style1 23" xfId="4411" xr:uid="{00000000-0005-0000-0000-00003D110000}"/>
    <cellStyle name="style1 24" xfId="4412" xr:uid="{00000000-0005-0000-0000-00003E110000}"/>
    <cellStyle name="style1 25" xfId="4413" xr:uid="{00000000-0005-0000-0000-00003F110000}"/>
    <cellStyle name="style1 26" xfId="4414" xr:uid="{00000000-0005-0000-0000-000040110000}"/>
    <cellStyle name="style1 27" xfId="4415" xr:uid="{00000000-0005-0000-0000-000041110000}"/>
    <cellStyle name="style1 28" xfId="4416" xr:uid="{00000000-0005-0000-0000-000042110000}"/>
    <cellStyle name="style1 29" xfId="4417" xr:uid="{00000000-0005-0000-0000-000043110000}"/>
    <cellStyle name="STYLE1 3" xfId="4418" xr:uid="{00000000-0005-0000-0000-000044110000}"/>
    <cellStyle name="style1 30" xfId="4419" xr:uid="{00000000-0005-0000-0000-000045110000}"/>
    <cellStyle name="STYLE1 4" xfId="4420" xr:uid="{00000000-0005-0000-0000-000046110000}"/>
    <cellStyle name="STYLE1 5" xfId="4421" xr:uid="{00000000-0005-0000-0000-000047110000}"/>
    <cellStyle name="STYLE1 6" xfId="4422" xr:uid="{00000000-0005-0000-0000-000048110000}"/>
    <cellStyle name="style1 7" xfId="4423" xr:uid="{00000000-0005-0000-0000-000049110000}"/>
    <cellStyle name="style1 8" xfId="4424" xr:uid="{00000000-0005-0000-0000-00004A110000}"/>
    <cellStyle name="style1 9" xfId="4425" xr:uid="{00000000-0005-0000-0000-00004B110000}"/>
    <cellStyle name="STYLE1_Q208 Apples to Apples" xfId="4426" xr:uid="{00000000-0005-0000-0000-00004C110000}"/>
    <cellStyle name="STYLE2" xfId="4427" xr:uid="{00000000-0005-0000-0000-00004D110000}"/>
    <cellStyle name="STYLE2 2" xfId="4428" xr:uid="{00000000-0005-0000-0000-00004E110000}"/>
    <cellStyle name="STYLE2 3" xfId="4429" xr:uid="{00000000-0005-0000-0000-00004F110000}"/>
    <cellStyle name="STYLE2 4" xfId="4430" xr:uid="{00000000-0005-0000-0000-000050110000}"/>
    <cellStyle name="STYLE2 5" xfId="4431" xr:uid="{00000000-0005-0000-0000-000051110000}"/>
    <cellStyle name="STYLE2 6" xfId="4432" xr:uid="{00000000-0005-0000-0000-000052110000}"/>
    <cellStyle name="STYLE2_Q208 Apples to Apples" xfId="4433" xr:uid="{00000000-0005-0000-0000-000053110000}"/>
    <cellStyle name="STYLE3" xfId="4434" xr:uid="{00000000-0005-0000-0000-000054110000}"/>
    <cellStyle name="STYLE4" xfId="4435" xr:uid="{00000000-0005-0000-0000-000055110000}"/>
    <cellStyle name="STYLE5" xfId="4436" xr:uid="{00000000-0005-0000-0000-000056110000}"/>
    <cellStyle name="subhead" xfId="4437" xr:uid="{00000000-0005-0000-0000-000057110000}"/>
    <cellStyle name="Sub-heading" xfId="4438" xr:uid="{00000000-0005-0000-0000-000058110000}"/>
    <cellStyle name="Sub-heading 2" xfId="4439" xr:uid="{00000000-0005-0000-0000-000059110000}"/>
    <cellStyle name="subT ($0)" xfId="4440" xr:uid="{00000000-0005-0000-0000-00005A110000}"/>
    <cellStyle name="subT (,0)" xfId="4441" xr:uid="{00000000-0005-0000-0000-00005B110000}"/>
    <cellStyle name="Subtotal" xfId="4442" xr:uid="{00000000-0005-0000-0000-00005C110000}"/>
    <cellStyle name="Subtotal 10" xfId="4443" xr:uid="{00000000-0005-0000-0000-00005D110000}"/>
    <cellStyle name="Subtotal 11" xfId="4444" xr:uid="{00000000-0005-0000-0000-00005E110000}"/>
    <cellStyle name="Subtotal 2" xfId="4445" xr:uid="{00000000-0005-0000-0000-00005F110000}"/>
    <cellStyle name="Subtotal 3" xfId="4446" xr:uid="{00000000-0005-0000-0000-000060110000}"/>
    <cellStyle name="Subtotal 4" xfId="4447" xr:uid="{00000000-0005-0000-0000-000061110000}"/>
    <cellStyle name="Subtotal 5" xfId="4448" xr:uid="{00000000-0005-0000-0000-000062110000}"/>
    <cellStyle name="Subtotal 6" xfId="4449" xr:uid="{00000000-0005-0000-0000-000063110000}"/>
    <cellStyle name="Subtotal 7" xfId="4450" xr:uid="{00000000-0005-0000-0000-000064110000}"/>
    <cellStyle name="Subtotal 8" xfId="4451" xr:uid="{00000000-0005-0000-0000-000065110000}"/>
    <cellStyle name="Subtotal 9" xfId="4452" xr:uid="{00000000-0005-0000-0000-000066110000}"/>
    <cellStyle name="Table Head" xfId="4453" xr:uid="{00000000-0005-0000-0000-000067110000}"/>
    <cellStyle name="Table Head Aligned" xfId="4454" xr:uid="{00000000-0005-0000-0000-000068110000}"/>
    <cellStyle name="Table Head Blue" xfId="4455" xr:uid="{00000000-0005-0000-0000-000069110000}"/>
    <cellStyle name="Table Head Green" xfId="4456" xr:uid="{00000000-0005-0000-0000-00006A110000}"/>
    <cellStyle name="Table Head_ACCC" xfId="4457" xr:uid="{00000000-0005-0000-0000-00006B110000}"/>
    <cellStyle name="Table Heading" xfId="4458" xr:uid="{00000000-0005-0000-0000-00006C110000}"/>
    <cellStyle name="Table Source" xfId="4459" xr:uid="{00000000-0005-0000-0000-00006D110000}"/>
    <cellStyle name="Table Text" xfId="4460" xr:uid="{00000000-0005-0000-0000-00006E110000}"/>
    <cellStyle name="Table Title" xfId="4461" xr:uid="{00000000-0005-0000-0000-00006F110000}"/>
    <cellStyle name="Table Units" xfId="4462" xr:uid="{00000000-0005-0000-0000-000070110000}"/>
    <cellStyle name="Table_Header" xfId="4463" xr:uid="{00000000-0005-0000-0000-000071110000}"/>
    <cellStyle name="TableBody" xfId="4464" xr:uid="{00000000-0005-0000-0000-000072110000}"/>
    <cellStyle name="TableBodyR" xfId="4465" xr:uid="{00000000-0005-0000-0000-000073110000}"/>
    <cellStyle name="TableColHeads" xfId="4466" xr:uid="{00000000-0005-0000-0000-000074110000}"/>
    <cellStyle name="TableStyleLight1" xfId="4467" xr:uid="{00000000-0005-0000-0000-000075110000}"/>
    <cellStyle name="Text" xfId="4468" xr:uid="{00000000-0005-0000-0000-000076110000}"/>
    <cellStyle name="Text 1" xfId="4469" xr:uid="{00000000-0005-0000-0000-000077110000}"/>
    <cellStyle name="Text 2" xfId="4470" xr:uid="{00000000-0005-0000-0000-000078110000}"/>
    <cellStyle name="Text Head" xfId="4471" xr:uid="{00000000-0005-0000-0000-000079110000}"/>
    <cellStyle name="Text Head 1" xfId="4472" xr:uid="{00000000-0005-0000-0000-00007A110000}"/>
    <cellStyle name="Text Head 2" xfId="4473" xr:uid="{00000000-0005-0000-0000-00007B110000}"/>
    <cellStyle name="Text Indent 1" xfId="4474" xr:uid="{00000000-0005-0000-0000-00007C110000}"/>
    <cellStyle name="Text Indent 2" xfId="4475" xr:uid="{00000000-0005-0000-0000-00007D110000}"/>
    <cellStyle name="Text Indent A" xfId="4476" xr:uid="{00000000-0005-0000-0000-00007E110000}"/>
    <cellStyle name="Text Indent B" xfId="4477" xr:uid="{00000000-0005-0000-0000-00007F110000}"/>
    <cellStyle name="Text Indent B 10" xfId="4478" xr:uid="{00000000-0005-0000-0000-000080110000}"/>
    <cellStyle name="Text Indent B 11" xfId="4479" xr:uid="{00000000-0005-0000-0000-000081110000}"/>
    <cellStyle name="Text Indent B 2" xfId="4480" xr:uid="{00000000-0005-0000-0000-000082110000}"/>
    <cellStyle name="Text Indent B 3" xfId="4481" xr:uid="{00000000-0005-0000-0000-000083110000}"/>
    <cellStyle name="Text Indent B 4" xfId="4482" xr:uid="{00000000-0005-0000-0000-000084110000}"/>
    <cellStyle name="Text Indent B 5" xfId="4483" xr:uid="{00000000-0005-0000-0000-000085110000}"/>
    <cellStyle name="Text Indent B 6" xfId="4484" xr:uid="{00000000-0005-0000-0000-000086110000}"/>
    <cellStyle name="Text Indent B 7" xfId="4485" xr:uid="{00000000-0005-0000-0000-000087110000}"/>
    <cellStyle name="Text Indent B 8" xfId="4486" xr:uid="{00000000-0005-0000-0000-000088110000}"/>
    <cellStyle name="Text Indent B 9" xfId="4487" xr:uid="{00000000-0005-0000-0000-000089110000}"/>
    <cellStyle name="Text Indent C" xfId="4488" xr:uid="{00000000-0005-0000-0000-00008A110000}"/>
    <cellStyle name="Text Indent C 10" xfId="4489" xr:uid="{00000000-0005-0000-0000-00008B110000}"/>
    <cellStyle name="Text Indent C 11" xfId="4490" xr:uid="{00000000-0005-0000-0000-00008C110000}"/>
    <cellStyle name="Text Indent C 2" xfId="4491" xr:uid="{00000000-0005-0000-0000-00008D110000}"/>
    <cellStyle name="Text Indent C 3" xfId="4492" xr:uid="{00000000-0005-0000-0000-00008E110000}"/>
    <cellStyle name="Text Indent C 4" xfId="4493" xr:uid="{00000000-0005-0000-0000-00008F110000}"/>
    <cellStyle name="Text Indent C 5" xfId="4494" xr:uid="{00000000-0005-0000-0000-000090110000}"/>
    <cellStyle name="Text Indent C 6" xfId="4495" xr:uid="{00000000-0005-0000-0000-000091110000}"/>
    <cellStyle name="Text Indent C 7" xfId="4496" xr:uid="{00000000-0005-0000-0000-000092110000}"/>
    <cellStyle name="Text Indent C 8" xfId="4497" xr:uid="{00000000-0005-0000-0000-000093110000}"/>
    <cellStyle name="Text Indent C 9" xfId="4498" xr:uid="{00000000-0005-0000-0000-000094110000}"/>
    <cellStyle name="þ_x001d_ð7_x000c_îþ_x0017__x000d_àþV_x0001_?_x0011_#S_x0007__x0001__x0001_" xfId="4499" xr:uid="{00000000-0005-0000-0000-000095110000}"/>
    <cellStyle name="þ_x001d_ðB_x000a__x000a_ÿ_x0012__x000d_ÝþU_x0001_m_x0006__x0016__x0007__x0001__x0001_" xfId="4500" xr:uid="{00000000-0005-0000-0000-000096110000}"/>
    <cellStyle name="þ_x001d_ðB_x000a__x000a_ÿ_x0012__x000d_ÝþU_x0001_m_x0006_ž_x0016__x0007__x0001__x0001_" xfId="4501" xr:uid="{00000000-0005-0000-0000-000097110000}"/>
    <cellStyle name="Tickmark" xfId="4502" xr:uid="{00000000-0005-0000-0000-000098110000}"/>
    <cellStyle name="Times 10" xfId="4503" xr:uid="{00000000-0005-0000-0000-000099110000}"/>
    <cellStyle name="Times 12" xfId="4504" xr:uid="{00000000-0005-0000-0000-00009A110000}"/>
    <cellStyle name="Title - bold dutch8" xfId="4505" xr:uid="{00000000-0005-0000-0000-00009B110000}"/>
    <cellStyle name="Title - Underline" xfId="4506" xr:uid="{00000000-0005-0000-0000-00009C110000}"/>
    <cellStyle name="Title 2" xfId="4507" xr:uid="{00000000-0005-0000-0000-00009D110000}"/>
    <cellStyle name="Title Case" xfId="4508" xr:uid="{00000000-0005-0000-0000-00009E110000}"/>
    <cellStyle name="Title Line" xfId="4509" xr:uid="{00000000-0005-0000-0000-00009F110000}"/>
    <cellStyle name="Title Major" xfId="4510" xr:uid="{00000000-0005-0000-0000-0000A0110000}"/>
    <cellStyle name="Title Sheet" xfId="4511" xr:uid="{00000000-0005-0000-0000-0000A1110000}"/>
    <cellStyle name="Titles - Other" xfId="4512" xr:uid="{00000000-0005-0000-0000-0000A2110000}"/>
    <cellStyle name="TOC 1" xfId="4513" xr:uid="{00000000-0005-0000-0000-0000A3110000}"/>
    <cellStyle name="TOC 2" xfId="4514" xr:uid="{00000000-0005-0000-0000-0000A4110000}"/>
    <cellStyle name="Top Row" xfId="4515" xr:uid="{00000000-0005-0000-0000-0000A5110000}"/>
    <cellStyle name="Top_Double_Bottom" xfId="4516" xr:uid="{00000000-0005-0000-0000-0000A6110000}"/>
    <cellStyle name="Topline" xfId="4517" xr:uid="{00000000-0005-0000-0000-0000A7110000}"/>
    <cellStyle name="Total 2" xfId="4518" xr:uid="{00000000-0005-0000-0000-0000A8110000}"/>
    <cellStyle name="Total 3" xfId="4519" xr:uid="{00000000-0005-0000-0000-0000A9110000}"/>
    <cellStyle name="Total 4" xfId="4520" xr:uid="{00000000-0005-0000-0000-0000AA110000}"/>
    <cellStyle name="Total 5" xfId="4521" xr:uid="{00000000-0005-0000-0000-0000AB110000}"/>
    <cellStyle name="Total 6" xfId="4522" xr:uid="{00000000-0005-0000-0000-0000AC110000}"/>
    <cellStyle name="Total 7" xfId="4523" xr:uid="{00000000-0005-0000-0000-0000AD110000}"/>
    <cellStyle name="Total 8" xfId="4524" xr:uid="{00000000-0005-0000-0000-0000AE110000}"/>
    <cellStyle name="Total Currency" xfId="4525" xr:uid="{00000000-0005-0000-0000-0000AF110000}"/>
    <cellStyle name="Total Major" xfId="4526" xr:uid="{00000000-0005-0000-0000-0000B0110000}"/>
    <cellStyle name="Total Major No Line" xfId="4527" xr:uid="{00000000-0005-0000-0000-0000B1110000}"/>
    <cellStyle name="Total Minor" xfId="4528" xr:uid="{00000000-0005-0000-0000-0000B2110000}"/>
    <cellStyle name="Total Normal" xfId="4529" xr:uid="{00000000-0005-0000-0000-0000B3110000}"/>
    <cellStyle name="Total number style" xfId="4530" xr:uid="{00000000-0005-0000-0000-0000B4110000}"/>
    <cellStyle name="Total Row" xfId="4531" xr:uid="{00000000-0005-0000-0000-0000B5110000}"/>
    <cellStyle name="Total1 - Style1" xfId="4532" xr:uid="{00000000-0005-0000-0000-0000B6110000}"/>
    <cellStyle name="TotalCurrency" xfId="4533" xr:uid="{00000000-0005-0000-0000-0000B7110000}"/>
    <cellStyle name="TrueFalse_Determination" xfId="4534" xr:uid="{00000000-0005-0000-0000-0000B8110000}"/>
    <cellStyle name="ubordinated Debt" xfId="4535" xr:uid="{00000000-0005-0000-0000-0000B9110000}"/>
    <cellStyle name="Undefiniert" xfId="4536" xr:uid="{00000000-0005-0000-0000-0000BA110000}"/>
    <cellStyle name="Underline_Double" xfId="4537" xr:uid="{00000000-0005-0000-0000-0000BB110000}"/>
    <cellStyle name="Unix" xfId="4538" xr:uid="{00000000-0005-0000-0000-0000BC110000}"/>
    <cellStyle name="Unix Batch File" xfId="4539" xr:uid="{00000000-0005-0000-0000-0000BD110000}"/>
    <cellStyle name="UploadThisRowValue" xfId="4540" xr:uid="{00000000-0005-0000-0000-0000BE110000}"/>
    <cellStyle name="UploadThisRowValue 2" xfId="4541" xr:uid="{00000000-0005-0000-0000-0000BF110000}"/>
    <cellStyle name="Value_QMS" xfId="4542" xr:uid="{00000000-0005-0000-0000-0000C0110000}"/>
    <cellStyle name="Volume" xfId="4543" xr:uid="{00000000-0005-0000-0000-0000C1110000}"/>
    <cellStyle name="Währung [0]_Budget 1999 MK" xfId="4544" xr:uid="{00000000-0005-0000-0000-0000C2110000}"/>
    <cellStyle name="Währung_Budget 1999 MK" xfId="4545" xr:uid="{00000000-0005-0000-0000-0000C3110000}"/>
    <cellStyle name="Warning Text 2" xfId="4546" xr:uid="{00000000-0005-0000-0000-0000C4110000}"/>
    <cellStyle name="WhiteCells" xfId="4547" xr:uid="{00000000-0005-0000-0000-0000C5110000}"/>
    <cellStyle name="worksheet" xfId="4548" xr:uid="{00000000-0005-0000-0000-0000C6110000}"/>
    <cellStyle name="Wrap Text" xfId="4549" xr:uid="{00000000-0005-0000-0000-0000C7110000}"/>
    <cellStyle name="x" xfId="4550" xr:uid="{00000000-0005-0000-0000-0000C8110000}"/>
    <cellStyle name="x [1]" xfId="4551" xr:uid="{00000000-0005-0000-0000-0000C9110000}"/>
    <cellStyle name="year" xfId="4552" xr:uid="{00000000-0005-0000-0000-0000CA110000}"/>
    <cellStyle name="Yen" xfId="4553" xr:uid="{00000000-0005-0000-0000-0000CB110000}"/>
    <cellStyle name="Гиперссылка_Se@SS costs-83 peop" xfId="4554" xr:uid="{00000000-0005-0000-0000-0000CC110000}"/>
    <cellStyle name="Обычный_Schedule for Investments 2001" xfId="4555" xr:uid="{00000000-0005-0000-0000-0000CD110000}"/>
    <cellStyle name="ハイパーリンク" xfId="4556" xr:uid="{00000000-0005-0000-0000-0000CE110000}"/>
    <cellStyle name="표준_Weekly forecast_0527" xfId="4557" xr:uid="{00000000-0005-0000-0000-0000CF110000}"/>
    <cellStyle name="一般_~7769895" xfId="4558" xr:uid="{00000000-0005-0000-0000-0000D0110000}"/>
    <cellStyle name="中等" xfId="4559" xr:uid="{00000000-0005-0000-0000-0000D1110000}"/>
    <cellStyle name="備註" xfId="4560" xr:uid="{00000000-0005-0000-0000-0000D2110000}"/>
    <cellStyle name="千位分隔_Sheet1" xfId="4561" xr:uid="{00000000-0005-0000-0000-0000D3110000}"/>
    <cellStyle name="千分位[0]_RESULTS" xfId="4562" xr:uid="{00000000-0005-0000-0000-0000D4110000}"/>
    <cellStyle name="千分位_RESULTS" xfId="4563" xr:uid="{00000000-0005-0000-0000-0000D5110000}"/>
    <cellStyle name="合計" xfId="4564" xr:uid="{00000000-0005-0000-0000-0000D6110000}"/>
    <cellStyle name="壞" xfId="4565" xr:uid="{00000000-0005-0000-0000-0000D7110000}"/>
    <cellStyle name="好" xfId="4566" xr:uid="{00000000-0005-0000-0000-0000D8110000}"/>
    <cellStyle name="常规 2" xfId="4567" xr:uid="{00000000-0005-0000-0000-0000D9110000}"/>
    <cellStyle name="常规 3" xfId="4568" xr:uid="{00000000-0005-0000-0000-0000DA110000}"/>
    <cellStyle name="常规_Sheet1" xfId="4569" xr:uid="{00000000-0005-0000-0000-0000DB110000}"/>
    <cellStyle name="桁区切り [0.00]_APJ_Forecast_Template0801" xfId="4570" xr:uid="{00000000-0005-0000-0000-0000DC110000}"/>
    <cellStyle name="桁区切り_book1" xfId="4571" xr:uid="{00000000-0005-0000-0000-0000DD110000}"/>
    <cellStyle name="標準_APJ_Forecast_Template0801" xfId="4572" xr:uid="{00000000-0005-0000-0000-0000DE110000}"/>
    <cellStyle name="標題" xfId="4573" xr:uid="{00000000-0005-0000-0000-0000DF110000}"/>
    <cellStyle name="標題 1" xfId="4574" xr:uid="{00000000-0005-0000-0000-0000E0110000}"/>
    <cellStyle name="標題 2" xfId="4575" xr:uid="{00000000-0005-0000-0000-0000E1110000}"/>
    <cellStyle name="標題 3" xfId="4576" xr:uid="{00000000-0005-0000-0000-0000E2110000}"/>
    <cellStyle name="標題 4" xfId="4577" xr:uid="{00000000-0005-0000-0000-0000E3110000}"/>
    <cellStyle name="檢查儲存格" xfId="4578" xr:uid="{00000000-0005-0000-0000-0000E4110000}"/>
    <cellStyle name="表示済みのハイパーリンク" xfId="4579" xr:uid="{00000000-0005-0000-0000-0000E5110000}"/>
    <cellStyle name="計算方式" xfId="4580" xr:uid="{00000000-0005-0000-0000-0000E6110000}"/>
    <cellStyle name="說明文字" xfId="4581" xr:uid="{00000000-0005-0000-0000-0000E7110000}"/>
    <cellStyle name="警告文字" xfId="4582" xr:uid="{00000000-0005-0000-0000-0000E8110000}"/>
    <cellStyle name="貨幣 [0]_RESULTS" xfId="4583" xr:uid="{00000000-0005-0000-0000-0000E9110000}"/>
    <cellStyle name="貨幣_RESULTS" xfId="4584" xr:uid="{00000000-0005-0000-0000-0000EA110000}"/>
    <cellStyle name="货币 2" xfId="4585" xr:uid="{00000000-0005-0000-0000-0000EB110000}"/>
    <cellStyle name="輔色1" xfId="4586" xr:uid="{00000000-0005-0000-0000-0000EC110000}"/>
    <cellStyle name="輔色2" xfId="4587" xr:uid="{00000000-0005-0000-0000-0000ED110000}"/>
    <cellStyle name="輔色3" xfId="4588" xr:uid="{00000000-0005-0000-0000-0000EE110000}"/>
    <cellStyle name="輔色4" xfId="4589" xr:uid="{00000000-0005-0000-0000-0000EF110000}"/>
    <cellStyle name="輔色5" xfId="4590" xr:uid="{00000000-0005-0000-0000-0000F0110000}"/>
    <cellStyle name="輔色6" xfId="4591" xr:uid="{00000000-0005-0000-0000-0000F1110000}"/>
    <cellStyle name="輸入" xfId="4592" xr:uid="{00000000-0005-0000-0000-0000F2110000}"/>
    <cellStyle name="輸出" xfId="4593" xr:uid="{00000000-0005-0000-0000-0000F3110000}"/>
    <cellStyle name="通貨 [0.00]_book1" xfId="4594" xr:uid="{00000000-0005-0000-0000-0000F4110000}"/>
    <cellStyle name="通貨_book1" xfId="4595" xr:uid="{00000000-0005-0000-0000-0000F5110000}"/>
    <cellStyle name="連結的儲存格" xfId="4596" xr:uid="{00000000-0005-0000-0000-0000F6110000}"/>
  </cellStyles>
  <dxfs count="0"/>
  <tableStyles count="0" defaultTableStyle="TableStyleMedium9" defaultPivotStyle="PivotStyleLight16"/>
  <colors>
    <mruColors>
      <color rgb="FFCCFFCC"/>
      <color rgb="FFFFFFCC"/>
      <color rgb="FFCCFFFF"/>
      <color rgb="FFFFCCCC"/>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2.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3.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4.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5.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6.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7.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8.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9.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0.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0.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51.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Methodology!$B$30</c:f>
              <c:strCache>
                <c:ptCount val="1"/>
                <c:pt idx="0">
                  <c:v>CWDM / DWDM</c:v>
                </c:pt>
              </c:strCache>
            </c:strRef>
          </c:tx>
          <c:cat>
            <c:numRef>
              <c:f>Methodology!$C$27:$X$27</c:f>
              <c:numCache>
                <c:formatCode>General</c:formatCode>
                <c:ptCount val="22"/>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numCache>
            </c:numRef>
          </c:cat>
          <c:val>
            <c:numRef>
              <c:f>Methodology!$C$30:$X$30</c:f>
              <c:numCache>
                <c:formatCode>0%</c:formatCode>
                <c:ptCount val="22"/>
                <c:pt idx="0">
                  <c:v>0.40606751301296207</c:v>
                </c:pt>
                <c:pt idx="1">
                  <c:v>0.50744472069135105</c:v>
                </c:pt>
                <c:pt idx="2">
                  <c:v>0.24842156785301661</c:v>
                </c:pt>
                <c:pt idx="3">
                  <c:v>0.22001159553324645</c:v>
                </c:pt>
                <c:pt idx="4">
                  <c:v>0.31682528349686678</c:v>
                </c:pt>
                <c:pt idx="5">
                  <c:v>0.38660684502076625</c:v>
                </c:pt>
                <c:pt idx="6">
                  <c:v>0.41913726843312915</c:v>
                </c:pt>
                <c:pt idx="7">
                  <c:v>0.42631212042630495</c:v>
                </c:pt>
                <c:pt idx="8">
                  <c:v>0.44820797319536432</c:v>
                </c:pt>
                <c:pt idx="9">
                  <c:v>0.54001448252248263</c:v>
                </c:pt>
                <c:pt idx="10">
                  <c:v>0.43822789139532881</c:v>
                </c:pt>
                <c:pt idx="11">
                  <c:v>0.39453901742709951</c:v>
                </c:pt>
                <c:pt idx="12">
                  <c:v>0.38305135650195599</c:v>
                </c:pt>
                <c:pt idx="13">
                  <c:v>0.53810545503419016</c:v>
                </c:pt>
                <c:pt idx="14">
                  <c:v>0.4931652965117661</c:v>
                </c:pt>
                <c:pt idx="15">
                  <c:v>0.41540499634540784</c:v>
                </c:pt>
                <c:pt idx="16">
                  <c:v>0.39723956412613104</c:v>
                </c:pt>
                <c:pt idx="17">
                  <c:v>0.38826540013623245</c:v>
                </c:pt>
                <c:pt idx="18">
                  <c:v>0.38826540013623245</c:v>
                </c:pt>
                <c:pt idx="19">
                  <c:v>0.38099699702421241</c:v>
                </c:pt>
                <c:pt idx="20">
                  <c:v>0.38099699702421241</c:v>
                </c:pt>
                <c:pt idx="21">
                  <c:v>0.35190327090867379</c:v>
                </c:pt>
              </c:numCache>
            </c:numRef>
          </c:val>
          <c:smooth val="1"/>
          <c:extLst>
            <c:ext xmlns:c16="http://schemas.microsoft.com/office/drawing/2014/chart" uri="{C3380CC4-5D6E-409C-BE32-E72D297353CC}">
              <c16:uniqueId val="{00000000-529D-D048-9015-36A8BB5A6DD9}"/>
            </c:ext>
          </c:extLst>
        </c:ser>
        <c:ser>
          <c:idx val="1"/>
          <c:order val="1"/>
          <c:tx>
            <c:strRef>
              <c:f>Methodology!$B$28</c:f>
              <c:strCache>
                <c:ptCount val="1"/>
                <c:pt idx="0">
                  <c:v>Internet Traffic</c:v>
                </c:pt>
              </c:strCache>
            </c:strRef>
          </c:tx>
          <c:cat>
            <c:numRef>
              <c:f>Methodology!$C$27:$X$27</c:f>
              <c:numCache>
                <c:formatCode>General</c:formatCode>
                <c:ptCount val="22"/>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numCache>
            </c:numRef>
          </c:cat>
          <c:val>
            <c:numRef>
              <c:f>Methodology!$C$28:$X$28</c:f>
              <c:numCache>
                <c:formatCode>0%</c:formatCode>
                <c:ptCount val="22"/>
                <c:pt idx="0">
                  <c:v>0.45098039215686292</c:v>
                </c:pt>
                <c:pt idx="1">
                  <c:v>0.41891891891891886</c:v>
                </c:pt>
                <c:pt idx="2">
                  <c:v>0.39999999999999991</c:v>
                </c:pt>
                <c:pt idx="3">
                  <c:v>0.38775510204081631</c:v>
                </c:pt>
                <c:pt idx="4">
                  <c:v>0.38</c:v>
                </c:pt>
                <c:pt idx="5">
                  <c:v>0.37</c:v>
                </c:pt>
                <c:pt idx="6">
                  <c:v>0.36</c:v>
                </c:pt>
                <c:pt idx="7">
                  <c:v>0.35</c:v>
                </c:pt>
                <c:pt idx="8">
                  <c:v>0.33</c:v>
                </c:pt>
                <c:pt idx="9">
                  <c:v>0.31</c:v>
                </c:pt>
                <c:pt idx="10">
                  <c:v>0.3</c:v>
                </c:pt>
                <c:pt idx="11">
                  <c:v>0.28999999999999998</c:v>
                </c:pt>
                <c:pt idx="12">
                  <c:v>0.28999999999999998</c:v>
                </c:pt>
                <c:pt idx="13">
                  <c:v>0.5</c:v>
                </c:pt>
                <c:pt idx="14">
                  <c:v>0.35</c:v>
                </c:pt>
                <c:pt idx="15">
                  <c:v>0.3</c:v>
                </c:pt>
                <c:pt idx="16">
                  <c:v>0.28999999999999998</c:v>
                </c:pt>
                <c:pt idx="17">
                  <c:v>0.27</c:v>
                </c:pt>
                <c:pt idx="18">
                  <c:v>0.27</c:v>
                </c:pt>
                <c:pt idx="19">
                  <c:v>0.25800000000000001</c:v>
                </c:pt>
                <c:pt idx="20">
                  <c:v>0.246</c:v>
                </c:pt>
                <c:pt idx="21">
                  <c:v>0.23399999999999999</c:v>
                </c:pt>
              </c:numCache>
            </c:numRef>
          </c:val>
          <c:smooth val="1"/>
          <c:extLst>
            <c:ext xmlns:c16="http://schemas.microsoft.com/office/drawing/2014/chart" uri="{C3380CC4-5D6E-409C-BE32-E72D297353CC}">
              <c16:uniqueId val="{00000001-529D-D048-9015-36A8BB5A6DD9}"/>
            </c:ext>
          </c:extLst>
        </c:ser>
        <c:dLbls>
          <c:showLegendKey val="0"/>
          <c:showVal val="0"/>
          <c:showCatName val="0"/>
          <c:showSerName val="0"/>
          <c:showPercent val="0"/>
          <c:showBubbleSize val="0"/>
        </c:dLbls>
        <c:marker val="1"/>
        <c:smooth val="0"/>
        <c:axId val="102796672"/>
        <c:axId val="111440640"/>
      </c:lineChart>
      <c:catAx>
        <c:axId val="102796672"/>
        <c:scaling>
          <c:orientation val="minMax"/>
        </c:scaling>
        <c:delete val="0"/>
        <c:axPos val="b"/>
        <c:numFmt formatCode="General" sourceLinked="1"/>
        <c:majorTickMark val="out"/>
        <c:minorTickMark val="none"/>
        <c:tickLblPos val="nextTo"/>
        <c:crossAx val="111440640"/>
        <c:crosses val="autoZero"/>
        <c:auto val="1"/>
        <c:lblAlgn val="ctr"/>
        <c:lblOffset val="100"/>
        <c:tickLblSkip val="1"/>
        <c:noMultiLvlLbl val="1"/>
      </c:catAx>
      <c:valAx>
        <c:axId val="111440640"/>
        <c:scaling>
          <c:orientation val="minMax"/>
        </c:scaling>
        <c:delete val="0"/>
        <c:axPos val="l"/>
        <c:majorGridlines/>
        <c:title>
          <c:tx>
            <c:rich>
              <a:bodyPr rot="-5400000" vert="horz"/>
              <a:lstStyle/>
              <a:p>
                <a:pPr>
                  <a:defRPr/>
                </a:pPr>
                <a:r>
                  <a:rPr lang="en-US"/>
                  <a:t>Growth rate (%)</a:t>
                </a:r>
              </a:p>
            </c:rich>
          </c:tx>
          <c:overlay val="0"/>
        </c:title>
        <c:numFmt formatCode="0%" sourceLinked="1"/>
        <c:majorTickMark val="out"/>
        <c:minorTickMark val="none"/>
        <c:tickLblPos val="nextTo"/>
        <c:crossAx val="102796672"/>
        <c:crosses val="autoZero"/>
        <c:crossBetween val="between"/>
      </c:valAx>
    </c:plotArea>
    <c:legend>
      <c:legendPos val="t"/>
      <c:overlay val="0"/>
    </c:legend>
    <c:plotVisOnly val="1"/>
    <c:dispBlanksAs val="zero"/>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Summary!$C$127</c:f>
              <c:strCache>
                <c:ptCount val="1"/>
                <c:pt idx="0">
                  <c:v>40G</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Summary!$D$126:$O$126</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Summary!$D$127:$O$127</c:f>
              <c:numCache>
                <c:formatCode>_("$"* #,##0_);_("$"* \(#,##0\);_("$"* "-"_);_(@_)</c:formatCode>
                <c:ptCount val="12"/>
                <c:pt idx="0">
                  <c:v>160.32523198333467</c:v>
                </c:pt>
                <c:pt idx="1">
                  <c:v>149.36207473810296</c:v>
                </c:pt>
              </c:numCache>
            </c:numRef>
          </c:val>
          <c:smooth val="0"/>
          <c:extLst>
            <c:ext xmlns:c16="http://schemas.microsoft.com/office/drawing/2014/chart" uri="{C3380CC4-5D6E-409C-BE32-E72D297353CC}">
              <c16:uniqueId val="{00000000-3899-47E7-A3B7-7747F3D89030}"/>
            </c:ext>
          </c:extLst>
        </c:ser>
        <c:ser>
          <c:idx val="1"/>
          <c:order val="1"/>
          <c:tx>
            <c:strRef>
              <c:f>Summary!$C$128</c:f>
              <c:strCache>
                <c:ptCount val="1"/>
                <c:pt idx="0">
                  <c:v>100G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Summary!$D$126:$O$126</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Summary!$D$128:$O$128</c:f>
              <c:numCache>
                <c:formatCode>_("$"* #,##0_);_("$"* \(#,##0\);_("$"* "-"_);_(@_)</c:formatCode>
                <c:ptCount val="12"/>
                <c:pt idx="0">
                  <c:v>303.76710069100523</c:v>
                </c:pt>
                <c:pt idx="1">
                  <c:v>308.14697292488404</c:v>
                </c:pt>
              </c:numCache>
            </c:numRef>
          </c:val>
          <c:smooth val="0"/>
          <c:extLst>
            <c:ext xmlns:c16="http://schemas.microsoft.com/office/drawing/2014/chart" uri="{C3380CC4-5D6E-409C-BE32-E72D297353CC}">
              <c16:uniqueId val="{00000001-3899-47E7-A3B7-7747F3D89030}"/>
            </c:ext>
          </c:extLst>
        </c:ser>
        <c:ser>
          <c:idx val="2"/>
          <c:order val="2"/>
          <c:tx>
            <c:strRef>
              <c:f>Summary!$C$129</c:f>
              <c:strCache>
                <c:ptCount val="1"/>
                <c:pt idx="0">
                  <c:v>200G</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Summary!$D$126:$O$126</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Summary!$D$129:$O$129</c:f>
              <c:numCache>
                <c:formatCode>_("$"* #,##0_);_("$"* \(#,##0\);_("$"* "-"_);_(@_)</c:formatCode>
                <c:ptCount val="12"/>
                <c:pt idx="0">
                  <c:v>0.35</c:v>
                </c:pt>
                <c:pt idx="1">
                  <c:v>3</c:v>
                </c:pt>
              </c:numCache>
            </c:numRef>
          </c:val>
          <c:smooth val="0"/>
          <c:extLst>
            <c:ext xmlns:c16="http://schemas.microsoft.com/office/drawing/2014/chart" uri="{C3380CC4-5D6E-409C-BE32-E72D297353CC}">
              <c16:uniqueId val="{00000002-3899-47E7-A3B7-7747F3D89030}"/>
            </c:ext>
          </c:extLst>
        </c:ser>
        <c:ser>
          <c:idx val="3"/>
          <c:order val="3"/>
          <c:tx>
            <c:strRef>
              <c:f>Summary!$C$130</c:f>
              <c:strCache>
                <c:ptCount val="1"/>
                <c:pt idx="0">
                  <c:v>400G</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Summary!$D$126:$O$126</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Summary!$D$130:$O$130</c:f>
              <c:numCache>
                <c:formatCode>_("$"* #,##0_);_("$"* \(#,##0\);_("$"* "-"_);_(@_)</c:formatCode>
                <c:ptCount val="12"/>
                <c:pt idx="0">
                  <c:v>0.88060000000000005</c:v>
                </c:pt>
                <c:pt idx="1">
                  <c:v>2.9980921405425507</c:v>
                </c:pt>
              </c:numCache>
            </c:numRef>
          </c:val>
          <c:smooth val="0"/>
          <c:extLst>
            <c:ext xmlns:c16="http://schemas.microsoft.com/office/drawing/2014/chart" uri="{C3380CC4-5D6E-409C-BE32-E72D297353CC}">
              <c16:uniqueId val="{00000003-3899-47E7-A3B7-7747F3D89030}"/>
            </c:ext>
          </c:extLst>
        </c:ser>
        <c:ser>
          <c:idx val="4"/>
          <c:order val="4"/>
          <c:tx>
            <c:strRef>
              <c:f>Summary!$C$131</c:f>
              <c:strCache>
                <c:ptCount val="1"/>
                <c:pt idx="0">
                  <c:v>800G</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Summary!$D$126:$O$126</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Summary!$D$131:$O$131</c:f>
              <c:numCache>
                <c:formatCode>_("$"* #,##0_);_("$"* \(#,##0\);_("$"* "-"_);_(@_)</c:formatCode>
                <c:ptCount val="12"/>
                <c:pt idx="0">
                  <c:v>0</c:v>
                </c:pt>
                <c:pt idx="1">
                  <c:v>0</c:v>
                </c:pt>
              </c:numCache>
            </c:numRef>
          </c:val>
          <c:smooth val="0"/>
          <c:extLst>
            <c:ext xmlns:c16="http://schemas.microsoft.com/office/drawing/2014/chart" uri="{C3380CC4-5D6E-409C-BE32-E72D297353CC}">
              <c16:uniqueId val="{00000004-3899-47E7-A3B7-7747F3D89030}"/>
            </c:ext>
          </c:extLst>
        </c:ser>
        <c:ser>
          <c:idx val="5"/>
          <c:order val="5"/>
          <c:tx>
            <c:strRef>
              <c:f>Summary!$C$132</c:f>
              <c:strCache>
                <c:ptCount val="1"/>
                <c:pt idx="0">
                  <c:v>1.6T</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Summary!$D$126:$O$126</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Summary!$D$132:$O$132</c:f>
              <c:numCache>
                <c:formatCode>_("$"* #,##0_);_("$"* \(#,##0\);_("$"* "-"_);_(@_)</c:formatCode>
                <c:ptCount val="12"/>
                <c:pt idx="0">
                  <c:v>0</c:v>
                </c:pt>
                <c:pt idx="1">
                  <c:v>0</c:v>
                </c:pt>
              </c:numCache>
            </c:numRef>
          </c:val>
          <c:smooth val="0"/>
          <c:extLst>
            <c:ext xmlns:c16="http://schemas.microsoft.com/office/drawing/2014/chart" uri="{C3380CC4-5D6E-409C-BE32-E72D297353CC}">
              <c16:uniqueId val="{00000005-3899-47E7-A3B7-7747F3D89030}"/>
            </c:ext>
          </c:extLst>
        </c:ser>
        <c:dLbls>
          <c:showLegendKey val="0"/>
          <c:showVal val="0"/>
          <c:showCatName val="0"/>
          <c:showSerName val="0"/>
          <c:showPercent val="0"/>
          <c:showBubbleSize val="0"/>
        </c:dLbls>
        <c:marker val="1"/>
        <c:smooth val="0"/>
        <c:axId val="131769472"/>
        <c:axId val="131771392"/>
      </c:lineChart>
      <c:catAx>
        <c:axId val="131769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1771392"/>
        <c:crosses val="autoZero"/>
        <c:auto val="1"/>
        <c:lblAlgn val="ctr"/>
        <c:lblOffset val="100"/>
        <c:noMultiLvlLbl val="0"/>
      </c:catAx>
      <c:valAx>
        <c:axId val="1317713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1769472"/>
        <c:crosses val="autoZero"/>
        <c:crossBetween val="between"/>
      </c:valAx>
      <c:spPr>
        <a:noFill/>
        <a:ln>
          <a:noFill/>
        </a:ln>
        <a:effectLst/>
      </c:spPr>
    </c:plotArea>
    <c:legend>
      <c:legendPos val="t"/>
      <c:layout>
        <c:manualLayout>
          <c:xMode val="edge"/>
          <c:yMode val="edge"/>
          <c:x val="0.14144442853734193"/>
          <c:y val="9.045225108079756E-2"/>
          <c:w val="0.5235920449321847"/>
          <c:h val="0.18898110473841595"/>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Summary!$C$153</c:f>
              <c:strCache>
                <c:ptCount val="1"/>
                <c:pt idx="0">
                  <c:v>Top 5 USA</c:v>
                </c:pt>
              </c:strCache>
            </c:strRef>
          </c:tx>
          <c:spPr>
            <a:solidFill>
              <a:schemeClr val="accent1"/>
            </a:solidFill>
            <a:ln>
              <a:noFill/>
            </a:ln>
            <a:effectLst/>
          </c:spPr>
          <c:invertIfNegative val="0"/>
          <c:cat>
            <c:numRef>
              <c:f>Summary!$D$152:$O$152</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Summary!$D$153:$O$153</c:f>
              <c:numCache>
                <c:formatCode>_("$"* #,##0_);_("$"* \(#,##0\);_("$"* "-"_);_(@_)</c:formatCode>
                <c:ptCount val="12"/>
                <c:pt idx="0">
                  <c:v>1359.6342554783257</c:v>
                </c:pt>
                <c:pt idx="1">
                  <c:v>1008.2903772799064</c:v>
                </c:pt>
              </c:numCache>
            </c:numRef>
          </c:val>
          <c:extLst>
            <c:ext xmlns:c16="http://schemas.microsoft.com/office/drawing/2014/chart" uri="{C3380CC4-5D6E-409C-BE32-E72D297353CC}">
              <c16:uniqueId val="{00000000-38D6-4C47-882E-B686FFBAD0A9}"/>
            </c:ext>
          </c:extLst>
        </c:ser>
        <c:ser>
          <c:idx val="1"/>
          <c:order val="1"/>
          <c:tx>
            <c:strRef>
              <c:f>Summary!$C$154</c:f>
              <c:strCache>
                <c:ptCount val="1"/>
                <c:pt idx="0">
                  <c:v>Top 5 China</c:v>
                </c:pt>
              </c:strCache>
            </c:strRef>
          </c:tx>
          <c:spPr>
            <a:solidFill>
              <a:schemeClr val="accent2"/>
            </a:solidFill>
            <a:ln>
              <a:noFill/>
            </a:ln>
            <a:effectLst/>
          </c:spPr>
          <c:invertIfNegative val="0"/>
          <c:cat>
            <c:numRef>
              <c:f>Summary!$D$152:$O$152</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Summary!$D$154:$O$154</c:f>
              <c:numCache>
                <c:formatCode>_("$"* #,##0_);_("$"* \(#,##0\);_("$"* "-"_);_(@_)</c:formatCode>
                <c:ptCount val="12"/>
                <c:pt idx="0">
                  <c:v>213.75009863071023</c:v>
                </c:pt>
                <c:pt idx="1">
                  <c:v>224.53595299355874</c:v>
                </c:pt>
              </c:numCache>
            </c:numRef>
          </c:val>
          <c:extLst>
            <c:ext xmlns:c16="http://schemas.microsoft.com/office/drawing/2014/chart" uri="{C3380CC4-5D6E-409C-BE32-E72D297353CC}">
              <c16:uniqueId val="{00000001-38D6-4C47-882E-B686FFBAD0A9}"/>
            </c:ext>
          </c:extLst>
        </c:ser>
        <c:dLbls>
          <c:showLegendKey val="0"/>
          <c:showVal val="0"/>
          <c:showCatName val="0"/>
          <c:showSerName val="0"/>
          <c:showPercent val="0"/>
          <c:showBubbleSize val="0"/>
        </c:dLbls>
        <c:gapWidth val="219"/>
        <c:overlap val="-27"/>
        <c:axId val="131805952"/>
        <c:axId val="131807488"/>
      </c:barChart>
      <c:catAx>
        <c:axId val="131805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1807488"/>
        <c:crosses val="autoZero"/>
        <c:auto val="1"/>
        <c:lblAlgn val="ctr"/>
        <c:lblOffset val="100"/>
        <c:noMultiLvlLbl val="0"/>
      </c:catAx>
      <c:valAx>
        <c:axId val="131807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1805952"/>
        <c:crosses val="autoZero"/>
        <c:crossBetween val="between"/>
      </c:valAx>
      <c:spPr>
        <a:noFill/>
        <a:ln>
          <a:noFill/>
        </a:ln>
        <a:effectLst/>
      </c:spPr>
    </c:plotArea>
    <c:legend>
      <c:legendPos val="t"/>
      <c:layout>
        <c:manualLayout>
          <c:xMode val="edge"/>
          <c:yMode val="edge"/>
          <c:x val="0.31384666158378055"/>
          <c:y val="7.7669902912621352E-2"/>
          <c:w val="0.31051737793623335"/>
          <c:h val="7.2816043625614765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Summary!$B$180</c:f>
              <c:strCache>
                <c:ptCount val="1"/>
                <c:pt idx="0">
                  <c:v>China</c:v>
                </c:pt>
              </c:strCache>
            </c:strRef>
          </c:tx>
          <c:spPr>
            <a:solidFill>
              <a:schemeClr val="accent1"/>
            </a:solidFill>
            <a:ln>
              <a:noFill/>
            </a:ln>
            <a:effectLst/>
          </c:spPr>
          <c:invertIfNegative val="0"/>
          <c:cat>
            <c:numRef>
              <c:f>Summary!$C$179:$N$179</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Summary!$C$180:$N$180</c:f>
              <c:numCache>
                <c:formatCode>_("$"* #,##0_);_("$"* \(#,##0\);_("$"* "-"_);_(@_)</c:formatCode>
                <c:ptCount val="12"/>
                <c:pt idx="0">
                  <c:v>0</c:v>
                </c:pt>
                <c:pt idx="1">
                  <c:v>0</c:v>
                </c:pt>
                <c:pt idx="2">
                  <c:v>13.712051569829343</c:v>
                </c:pt>
              </c:numCache>
            </c:numRef>
          </c:val>
          <c:extLst>
            <c:ext xmlns:c16="http://schemas.microsoft.com/office/drawing/2014/chart" uri="{C3380CC4-5D6E-409C-BE32-E72D297353CC}">
              <c16:uniqueId val="{00000000-5527-481F-B390-4E847D646536}"/>
            </c:ext>
          </c:extLst>
        </c:ser>
        <c:ser>
          <c:idx val="1"/>
          <c:order val="1"/>
          <c:tx>
            <c:strRef>
              <c:f>Summary!$B$181</c:f>
              <c:strCache>
                <c:ptCount val="1"/>
                <c:pt idx="0">
                  <c:v>The rest of the world</c:v>
                </c:pt>
              </c:strCache>
            </c:strRef>
          </c:tx>
          <c:spPr>
            <a:solidFill>
              <a:schemeClr val="accent2"/>
            </a:solidFill>
            <a:ln>
              <a:noFill/>
            </a:ln>
            <a:effectLst/>
          </c:spPr>
          <c:invertIfNegative val="0"/>
          <c:cat>
            <c:numRef>
              <c:f>Summary!$C$179:$N$179</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Summary!$C$181:$N$181</c:f>
              <c:numCache>
                <c:formatCode>_("$"* #,##0_);_("$"* \(#,##0\);_("$"* "-"_);_(@_)</c:formatCode>
                <c:ptCount val="12"/>
                <c:pt idx="0">
                  <c:v>0</c:v>
                </c:pt>
                <c:pt idx="1">
                  <c:v>340.58545454545452</c:v>
                </c:pt>
                <c:pt idx="2">
                  <c:v>1046.0790269216377</c:v>
                </c:pt>
              </c:numCache>
            </c:numRef>
          </c:val>
          <c:extLst>
            <c:ext xmlns:c16="http://schemas.microsoft.com/office/drawing/2014/chart" uri="{C3380CC4-5D6E-409C-BE32-E72D297353CC}">
              <c16:uniqueId val="{00000001-5527-481F-B390-4E847D646536}"/>
            </c:ext>
          </c:extLst>
        </c:ser>
        <c:dLbls>
          <c:showLegendKey val="0"/>
          <c:showVal val="0"/>
          <c:showCatName val="0"/>
          <c:showSerName val="0"/>
          <c:showPercent val="0"/>
          <c:showBubbleSize val="0"/>
        </c:dLbls>
        <c:gapWidth val="150"/>
        <c:overlap val="100"/>
        <c:axId val="131936256"/>
        <c:axId val="131937792"/>
      </c:barChart>
      <c:catAx>
        <c:axId val="131936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1937792"/>
        <c:crosses val="autoZero"/>
        <c:auto val="1"/>
        <c:lblAlgn val="ctr"/>
        <c:lblOffset val="100"/>
        <c:noMultiLvlLbl val="0"/>
      </c:catAx>
      <c:valAx>
        <c:axId val="131937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Sales</a:t>
                </a:r>
                <a:r>
                  <a:rPr lang="en-US" baseline="0"/>
                  <a:t>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1936256"/>
        <c:crosses val="autoZero"/>
        <c:crossBetween val="between"/>
      </c:valAx>
      <c:spPr>
        <a:noFill/>
        <a:ln>
          <a:noFill/>
        </a:ln>
        <a:effectLst/>
      </c:spPr>
    </c:plotArea>
    <c:legend>
      <c:legendPos val="t"/>
      <c:layout>
        <c:manualLayout>
          <c:xMode val="edge"/>
          <c:yMode val="edge"/>
          <c:x val="0.1547856517935258"/>
          <c:y val="0.14814814814814814"/>
          <c:w val="0.43503713505721514"/>
          <c:h val="9.5739124602374368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Summary!$B$201</c:f>
              <c:strCache>
                <c:ptCount val="1"/>
                <c:pt idx="0">
                  <c:v>China</c:v>
                </c:pt>
              </c:strCache>
            </c:strRef>
          </c:tx>
          <c:spPr>
            <a:solidFill>
              <a:schemeClr val="accent1"/>
            </a:solidFill>
            <a:ln>
              <a:noFill/>
            </a:ln>
            <a:effectLst/>
          </c:spPr>
          <c:invertIfNegative val="0"/>
          <c:cat>
            <c:numRef>
              <c:f>Summary!$C$200:$N$200</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Summary!$C$201:$N$201</c:f>
              <c:numCache>
                <c:formatCode>#,##0_);\(#,##0\)</c:formatCode>
                <c:ptCount val="12"/>
                <c:pt idx="0">
                  <c:v>66229897.552560002</c:v>
                </c:pt>
                <c:pt idx="1">
                  <c:v>50444144.485600002</c:v>
                </c:pt>
                <c:pt idx="2">
                  <c:v>52011631.23263789</c:v>
                </c:pt>
              </c:numCache>
            </c:numRef>
          </c:val>
          <c:extLst>
            <c:ext xmlns:c16="http://schemas.microsoft.com/office/drawing/2014/chart" uri="{C3380CC4-5D6E-409C-BE32-E72D297353CC}">
              <c16:uniqueId val="{00000000-5007-43DC-8889-1F6AB131C4C7}"/>
            </c:ext>
          </c:extLst>
        </c:ser>
        <c:ser>
          <c:idx val="1"/>
          <c:order val="1"/>
          <c:tx>
            <c:strRef>
              <c:f>Summary!$B$202</c:f>
              <c:strCache>
                <c:ptCount val="1"/>
                <c:pt idx="0">
                  <c:v>The rest of the world</c:v>
                </c:pt>
              </c:strCache>
            </c:strRef>
          </c:tx>
          <c:spPr>
            <a:solidFill>
              <a:schemeClr val="accent2"/>
            </a:solidFill>
            <a:ln>
              <a:noFill/>
            </a:ln>
            <a:effectLst/>
          </c:spPr>
          <c:invertIfNegative val="0"/>
          <c:cat>
            <c:numRef>
              <c:f>Summary!$C$200:$N$200</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Summary!$C$202:$N$202</c:f>
              <c:numCache>
                <c:formatCode>#,##0_);\(#,##0\)</c:formatCode>
                <c:ptCount val="12"/>
                <c:pt idx="0">
                  <c:v>25826587.389839992</c:v>
                </c:pt>
                <c:pt idx="1">
                  <c:v>21871937.485600002</c:v>
                </c:pt>
                <c:pt idx="2">
                  <c:v>24691001.950393595</c:v>
                </c:pt>
              </c:numCache>
            </c:numRef>
          </c:val>
          <c:extLst>
            <c:ext xmlns:c16="http://schemas.microsoft.com/office/drawing/2014/chart" uri="{C3380CC4-5D6E-409C-BE32-E72D297353CC}">
              <c16:uniqueId val="{00000001-5007-43DC-8889-1F6AB131C4C7}"/>
            </c:ext>
          </c:extLst>
        </c:ser>
        <c:dLbls>
          <c:showLegendKey val="0"/>
          <c:showVal val="0"/>
          <c:showCatName val="0"/>
          <c:showSerName val="0"/>
          <c:showPercent val="0"/>
          <c:showBubbleSize val="0"/>
        </c:dLbls>
        <c:gapWidth val="150"/>
        <c:overlap val="100"/>
        <c:axId val="131972096"/>
        <c:axId val="131973888"/>
      </c:barChart>
      <c:catAx>
        <c:axId val="131972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1973888"/>
        <c:crosses val="autoZero"/>
        <c:auto val="1"/>
        <c:lblAlgn val="ctr"/>
        <c:lblOffset val="100"/>
        <c:noMultiLvlLbl val="0"/>
      </c:catAx>
      <c:valAx>
        <c:axId val="1319738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Units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1972096"/>
        <c:crosses val="autoZero"/>
        <c:crossBetween val="between"/>
      </c:valAx>
      <c:spPr>
        <a:noFill/>
        <a:ln>
          <a:noFill/>
        </a:ln>
        <a:effectLst/>
      </c:spPr>
    </c:plotArea>
    <c:legend>
      <c:legendPos val="t"/>
      <c:layout>
        <c:manualLayout>
          <c:xMode val="edge"/>
          <c:yMode val="edge"/>
          <c:x val="0.21589676290463691"/>
          <c:y val="7.8703703703703706E-2"/>
          <c:w val="0.39042847769028871"/>
          <c:h val="7.8125546806649182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Summary!$B$225</c:f>
              <c:strCache>
                <c:ptCount val="1"/>
                <c:pt idx="0">
                  <c:v>China</c:v>
                </c:pt>
              </c:strCache>
            </c:strRef>
          </c:tx>
          <c:spPr>
            <a:solidFill>
              <a:schemeClr val="accent1"/>
            </a:solidFill>
            <a:ln>
              <a:noFill/>
            </a:ln>
            <a:effectLst/>
          </c:spPr>
          <c:invertIfNegative val="0"/>
          <c:cat>
            <c:numRef>
              <c:f>Summary!$C$224:$N$224</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Summary!$C$225:$N$225</c:f>
              <c:numCache>
                <c:formatCode>#,##0_);\(#,##0\)</c:formatCode>
                <c:ptCount val="12"/>
                <c:pt idx="0">
                  <c:v>1503600</c:v>
                </c:pt>
                <c:pt idx="1">
                  <c:v>3587109.6500000004</c:v>
                </c:pt>
                <c:pt idx="2">
                  <c:v>7784349.5967099015</c:v>
                </c:pt>
              </c:numCache>
            </c:numRef>
          </c:val>
          <c:extLst>
            <c:ext xmlns:c16="http://schemas.microsoft.com/office/drawing/2014/chart" uri="{C3380CC4-5D6E-409C-BE32-E72D297353CC}">
              <c16:uniqueId val="{00000000-9B01-4E03-9C5B-5D0C4EA278F3}"/>
            </c:ext>
          </c:extLst>
        </c:ser>
        <c:ser>
          <c:idx val="1"/>
          <c:order val="1"/>
          <c:tx>
            <c:strRef>
              <c:f>Summary!$B$226</c:f>
              <c:strCache>
                <c:ptCount val="1"/>
                <c:pt idx="0">
                  <c:v>The rest of the world</c:v>
                </c:pt>
              </c:strCache>
            </c:strRef>
          </c:tx>
          <c:spPr>
            <a:solidFill>
              <a:schemeClr val="accent2"/>
            </a:solidFill>
            <a:ln>
              <a:noFill/>
            </a:ln>
            <a:effectLst/>
          </c:spPr>
          <c:invertIfNegative val="0"/>
          <c:cat>
            <c:numRef>
              <c:f>Summary!$C$224:$N$224</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Summary!$C$226:$N$226</c:f>
              <c:numCache>
                <c:formatCode>#,##0_);\(#,##0\)</c:formatCode>
                <c:ptCount val="12"/>
                <c:pt idx="0">
                  <c:v>1002400</c:v>
                </c:pt>
                <c:pt idx="1">
                  <c:v>633019.34999999963</c:v>
                </c:pt>
                <c:pt idx="2">
                  <c:v>1944470.3064815868</c:v>
                </c:pt>
              </c:numCache>
            </c:numRef>
          </c:val>
          <c:extLst>
            <c:ext xmlns:c16="http://schemas.microsoft.com/office/drawing/2014/chart" uri="{C3380CC4-5D6E-409C-BE32-E72D297353CC}">
              <c16:uniqueId val="{00000001-9B01-4E03-9C5B-5D0C4EA278F3}"/>
            </c:ext>
          </c:extLst>
        </c:ser>
        <c:dLbls>
          <c:showLegendKey val="0"/>
          <c:showVal val="0"/>
          <c:showCatName val="0"/>
          <c:showSerName val="0"/>
          <c:showPercent val="0"/>
          <c:showBubbleSize val="0"/>
        </c:dLbls>
        <c:gapWidth val="150"/>
        <c:overlap val="100"/>
        <c:axId val="132012288"/>
        <c:axId val="132022272"/>
      </c:barChart>
      <c:catAx>
        <c:axId val="132012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022272"/>
        <c:crosses val="autoZero"/>
        <c:auto val="1"/>
        <c:lblAlgn val="ctr"/>
        <c:lblOffset val="100"/>
        <c:noMultiLvlLbl val="0"/>
      </c:catAx>
      <c:valAx>
        <c:axId val="132022272"/>
        <c:scaling>
          <c:orientation val="minMax"/>
        </c:scaling>
        <c:delete val="0"/>
        <c:axPos val="l"/>
        <c:majorGridlines>
          <c:spPr>
            <a:ln w="9525" cap="flat" cmpd="sng" algn="ctr">
              <a:solidFill>
                <a:schemeClr val="tx1">
                  <a:lumMod val="15000"/>
                  <a:lumOff val="85000"/>
                </a:schemeClr>
              </a:solidFill>
              <a:round/>
            </a:ln>
            <a:effectLst/>
          </c:spPr>
        </c:majorGridlines>
        <c:title>
          <c:tx>
            <c:strRef>
              <c:f>Summary!$B$224</c:f>
              <c:strCache>
                <c:ptCount val="1"/>
                <c:pt idx="0">
                  <c:v>Units</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012288"/>
        <c:crosses val="autoZero"/>
        <c:crossBetween val="between"/>
      </c:valAx>
      <c:spPr>
        <a:noFill/>
        <a:ln>
          <a:noFill/>
        </a:ln>
        <a:effectLst/>
      </c:spPr>
    </c:plotArea>
    <c:legend>
      <c:legendPos val="t"/>
      <c:layout>
        <c:manualLayout>
          <c:xMode val="edge"/>
          <c:yMode val="edge"/>
          <c:x val="0.29244317641301565"/>
          <c:y val="4.2154551197864168E-2"/>
          <c:w val="0.38246038568305291"/>
          <c:h val="7.9040336705328632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25G-PON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Summary!$B$249</c:f>
              <c:strCache>
                <c:ptCount val="1"/>
                <c:pt idx="0">
                  <c:v>China</c:v>
                </c:pt>
              </c:strCache>
            </c:strRef>
          </c:tx>
          <c:spPr>
            <a:solidFill>
              <a:schemeClr val="accent1"/>
            </a:solidFill>
            <a:ln>
              <a:noFill/>
            </a:ln>
            <a:effectLst/>
          </c:spPr>
          <c:invertIfNegative val="0"/>
          <c:cat>
            <c:numRef>
              <c:f>Summary!$I$248:$N$248</c:f>
              <c:numCache>
                <c:formatCode>General</c:formatCode>
                <c:ptCount val="6"/>
                <c:pt idx="0">
                  <c:v>2024</c:v>
                </c:pt>
                <c:pt idx="1">
                  <c:v>2025</c:v>
                </c:pt>
                <c:pt idx="2">
                  <c:v>2026</c:v>
                </c:pt>
                <c:pt idx="3">
                  <c:v>2027</c:v>
                </c:pt>
                <c:pt idx="4">
                  <c:v>2028</c:v>
                </c:pt>
                <c:pt idx="5">
                  <c:v>2029</c:v>
                </c:pt>
              </c:numCache>
            </c:numRef>
          </c:cat>
          <c:val>
            <c:numRef>
              <c:f>Summary!$I$249:$N$249</c:f>
              <c:numCache>
                <c:formatCode>#,##0_);\(#,##0\)</c:formatCode>
                <c:ptCount val="6"/>
              </c:numCache>
            </c:numRef>
          </c:val>
          <c:extLst>
            <c:ext xmlns:c16="http://schemas.microsoft.com/office/drawing/2014/chart" uri="{C3380CC4-5D6E-409C-BE32-E72D297353CC}">
              <c16:uniqueId val="{00000000-1912-4F5A-B2C1-764681EEE4CD}"/>
            </c:ext>
          </c:extLst>
        </c:ser>
        <c:ser>
          <c:idx val="1"/>
          <c:order val="1"/>
          <c:tx>
            <c:strRef>
              <c:f>Summary!$B$250</c:f>
              <c:strCache>
                <c:ptCount val="1"/>
                <c:pt idx="0">
                  <c:v>The rest of the world</c:v>
                </c:pt>
              </c:strCache>
            </c:strRef>
          </c:tx>
          <c:spPr>
            <a:solidFill>
              <a:schemeClr val="accent2"/>
            </a:solidFill>
            <a:ln>
              <a:noFill/>
            </a:ln>
            <a:effectLst/>
          </c:spPr>
          <c:invertIfNegative val="0"/>
          <c:cat>
            <c:numRef>
              <c:f>Summary!$I$248:$N$248</c:f>
              <c:numCache>
                <c:formatCode>General</c:formatCode>
                <c:ptCount val="6"/>
                <c:pt idx="0">
                  <c:v>2024</c:v>
                </c:pt>
                <c:pt idx="1">
                  <c:v>2025</c:v>
                </c:pt>
                <c:pt idx="2">
                  <c:v>2026</c:v>
                </c:pt>
                <c:pt idx="3">
                  <c:v>2027</c:v>
                </c:pt>
                <c:pt idx="4">
                  <c:v>2028</c:v>
                </c:pt>
                <c:pt idx="5">
                  <c:v>2029</c:v>
                </c:pt>
              </c:numCache>
            </c:numRef>
          </c:cat>
          <c:val>
            <c:numRef>
              <c:f>Summary!$I$250:$N$250</c:f>
              <c:numCache>
                <c:formatCode>#,##0_);\(#,##0\)</c:formatCode>
                <c:ptCount val="6"/>
              </c:numCache>
            </c:numRef>
          </c:val>
          <c:extLst>
            <c:ext xmlns:c16="http://schemas.microsoft.com/office/drawing/2014/chart" uri="{C3380CC4-5D6E-409C-BE32-E72D297353CC}">
              <c16:uniqueId val="{00000001-1912-4F5A-B2C1-764681EEE4CD}"/>
            </c:ext>
          </c:extLst>
        </c:ser>
        <c:dLbls>
          <c:showLegendKey val="0"/>
          <c:showVal val="0"/>
          <c:showCatName val="0"/>
          <c:showSerName val="0"/>
          <c:showPercent val="0"/>
          <c:showBubbleSize val="0"/>
        </c:dLbls>
        <c:gapWidth val="150"/>
        <c:overlap val="100"/>
        <c:axId val="132052480"/>
        <c:axId val="132054016"/>
      </c:barChart>
      <c:catAx>
        <c:axId val="132052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054016"/>
        <c:crosses val="autoZero"/>
        <c:auto val="1"/>
        <c:lblAlgn val="ctr"/>
        <c:lblOffset val="100"/>
        <c:noMultiLvlLbl val="0"/>
      </c:catAx>
      <c:valAx>
        <c:axId val="132054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Units</a:t>
                </a:r>
              </a:p>
            </c:rich>
          </c:tx>
          <c:layout>
            <c:manualLayout>
              <c:xMode val="edge"/>
              <c:yMode val="edge"/>
              <c:x val="2.5149702970409069E-2"/>
              <c:y val="0.4182177748614757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052480"/>
        <c:crosses val="autoZero"/>
        <c:crossBetween val="between"/>
        <c:majorUnit val="1000000"/>
      </c:valAx>
      <c:spPr>
        <a:noFill/>
        <a:ln>
          <a:noFill/>
        </a:ln>
        <a:effectLst/>
      </c:spPr>
    </c:plotArea>
    <c:legend>
      <c:legendPos val="t"/>
      <c:layout>
        <c:manualLayout>
          <c:xMode val="edge"/>
          <c:yMode val="edge"/>
          <c:x val="0.2307957436288246"/>
          <c:y val="0.17171296296296298"/>
          <c:w val="0.3154284776902887"/>
          <c:h val="0.24479221347331584"/>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50G-PON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Summary!$B$258</c:f>
              <c:strCache>
                <c:ptCount val="1"/>
                <c:pt idx="0">
                  <c:v>China</c:v>
                </c:pt>
              </c:strCache>
            </c:strRef>
          </c:tx>
          <c:spPr>
            <a:solidFill>
              <a:schemeClr val="accent1"/>
            </a:solidFill>
            <a:ln>
              <a:noFill/>
            </a:ln>
            <a:effectLst/>
          </c:spPr>
          <c:invertIfNegative val="0"/>
          <c:cat>
            <c:numRef>
              <c:f>Summary!$I$257:$N$257</c:f>
              <c:numCache>
                <c:formatCode>General</c:formatCode>
                <c:ptCount val="6"/>
                <c:pt idx="0">
                  <c:v>2024</c:v>
                </c:pt>
                <c:pt idx="1">
                  <c:v>2025</c:v>
                </c:pt>
                <c:pt idx="2">
                  <c:v>2026</c:v>
                </c:pt>
                <c:pt idx="3">
                  <c:v>2027</c:v>
                </c:pt>
                <c:pt idx="4">
                  <c:v>2028</c:v>
                </c:pt>
                <c:pt idx="5">
                  <c:v>2029</c:v>
                </c:pt>
              </c:numCache>
            </c:numRef>
          </c:cat>
          <c:val>
            <c:numRef>
              <c:f>Summary!$I$258:$N$258</c:f>
              <c:numCache>
                <c:formatCode>#,##0_);\(#,##0\)</c:formatCode>
                <c:ptCount val="6"/>
              </c:numCache>
            </c:numRef>
          </c:val>
          <c:extLst>
            <c:ext xmlns:c16="http://schemas.microsoft.com/office/drawing/2014/chart" uri="{C3380CC4-5D6E-409C-BE32-E72D297353CC}">
              <c16:uniqueId val="{00000000-8B55-4015-B186-BA4968543032}"/>
            </c:ext>
          </c:extLst>
        </c:ser>
        <c:ser>
          <c:idx val="1"/>
          <c:order val="1"/>
          <c:tx>
            <c:strRef>
              <c:f>Summary!$B$259</c:f>
              <c:strCache>
                <c:ptCount val="1"/>
                <c:pt idx="0">
                  <c:v>The rest of the world</c:v>
                </c:pt>
              </c:strCache>
            </c:strRef>
          </c:tx>
          <c:spPr>
            <a:solidFill>
              <a:schemeClr val="accent2"/>
            </a:solidFill>
            <a:ln>
              <a:noFill/>
            </a:ln>
            <a:effectLst/>
          </c:spPr>
          <c:invertIfNegative val="0"/>
          <c:cat>
            <c:numRef>
              <c:f>Summary!$I$257:$N$257</c:f>
              <c:numCache>
                <c:formatCode>General</c:formatCode>
                <c:ptCount val="6"/>
                <c:pt idx="0">
                  <c:v>2024</c:v>
                </c:pt>
                <c:pt idx="1">
                  <c:v>2025</c:v>
                </c:pt>
                <c:pt idx="2">
                  <c:v>2026</c:v>
                </c:pt>
                <c:pt idx="3">
                  <c:v>2027</c:v>
                </c:pt>
                <c:pt idx="4">
                  <c:v>2028</c:v>
                </c:pt>
                <c:pt idx="5">
                  <c:v>2029</c:v>
                </c:pt>
              </c:numCache>
            </c:numRef>
          </c:cat>
          <c:val>
            <c:numRef>
              <c:f>Summary!$I$259:$N$259</c:f>
              <c:numCache>
                <c:formatCode>#,##0_);\(#,##0\)</c:formatCode>
                <c:ptCount val="6"/>
              </c:numCache>
            </c:numRef>
          </c:val>
          <c:extLst>
            <c:ext xmlns:c16="http://schemas.microsoft.com/office/drawing/2014/chart" uri="{C3380CC4-5D6E-409C-BE32-E72D297353CC}">
              <c16:uniqueId val="{00000001-8B55-4015-B186-BA4968543032}"/>
            </c:ext>
          </c:extLst>
        </c:ser>
        <c:dLbls>
          <c:showLegendKey val="0"/>
          <c:showVal val="0"/>
          <c:showCatName val="0"/>
          <c:showSerName val="0"/>
          <c:showPercent val="0"/>
          <c:showBubbleSize val="0"/>
        </c:dLbls>
        <c:gapWidth val="150"/>
        <c:overlap val="100"/>
        <c:axId val="132166784"/>
        <c:axId val="132168320"/>
      </c:barChart>
      <c:catAx>
        <c:axId val="132166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168320"/>
        <c:crosses val="autoZero"/>
        <c:auto val="1"/>
        <c:lblAlgn val="ctr"/>
        <c:lblOffset val="100"/>
        <c:noMultiLvlLbl val="0"/>
      </c:catAx>
      <c:valAx>
        <c:axId val="132168320"/>
        <c:scaling>
          <c:orientation val="minMax"/>
        </c:scaling>
        <c:delete val="0"/>
        <c:axPos val="l"/>
        <c:majorGridlines>
          <c:spPr>
            <a:ln w="9525" cap="flat" cmpd="sng" algn="ctr">
              <a:solidFill>
                <a:schemeClr val="tx1">
                  <a:lumMod val="15000"/>
                  <a:lumOff val="85000"/>
                </a:schemeClr>
              </a:solidFill>
              <a:round/>
            </a:ln>
            <a:effectLst/>
          </c:spPr>
        </c:majorGridlines>
        <c:title>
          <c:tx>
            <c:strRef>
              <c:f>Summary!$B$257</c:f>
              <c:strCache>
                <c:ptCount val="1"/>
                <c:pt idx="0">
                  <c:v>Units</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166784"/>
        <c:crosses val="autoZero"/>
        <c:crossBetween val="between"/>
      </c:valAx>
      <c:spPr>
        <a:noFill/>
        <a:ln>
          <a:noFill/>
        </a:ln>
        <a:effectLst/>
      </c:spPr>
    </c:plotArea>
    <c:legend>
      <c:legendPos val="t"/>
      <c:layout>
        <c:manualLayout>
          <c:xMode val="edge"/>
          <c:yMode val="edge"/>
          <c:x val="0.24843107573485584"/>
          <c:y val="0.1902314814814815"/>
          <c:w val="0.40039814466656354"/>
          <c:h val="0.26331073199183441"/>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Summary!$B$284</c:f>
              <c:strCache>
                <c:ptCount val="1"/>
                <c:pt idx="0">
                  <c:v>China</c:v>
                </c:pt>
              </c:strCache>
            </c:strRef>
          </c:tx>
          <c:spPr>
            <a:solidFill>
              <a:schemeClr val="accent1"/>
            </a:solidFill>
            <a:ln>
              <a:noFill/>
            </a:ln>
            <a:effectLst/>
          </c:spPr>
          <c:invertIfNegative val="0"/>
          <c:cat>
            <c:numRef>
              <c:f>Summary!$C$283:$N$283</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Summary!$C$284:$N$284</c:f>
              <c:numCache>
                <c:formatCode>#,##0_);\(#,##0\)</c:formatCode>
                <c:ptCount val="12"/>
                <c:pt idx="0">
                  <c:v>10108293.015557047</c:v>
                </c:pt>
                <c:pt idx="1">
                  <c:v>22720671.274508901</c:v>
                </c:pt>
                <c:pt idx="2">
                  <c:v>23641682.220483106</c:v>
                </c:pt>
              </c:numCache>
            </c:numRef>
          </c:val>
          <c:extLst>
            <c:ext xmlns:c16="http://schemas.microsoft.com/office/drawing/2014/chart" uri="{C3380CC4-5D6E-409C-BE32-E72D297353CC}">
              <c16:uniqueId val="{00000000-0908-4A3E-A41B-53934DE77C9C}"/>
            </c:ext>
          </c:extLst>
        </c:ser>
        <c:ser>
          <c:idx val="1"/>
          <c:order val="1"/>
          <c:tx>
            <c:strRef>
              <c:f>Summary!$B$285</c:f>
              <c:strCache>
                <c:ptCount val="1"/>
                <c:pt idx="0">
                  <c:v>The rest of the world</c:v>
                </c:pt>
              </c:strCache>
            </c:strRef>
          </c:tx>
          <c:spPr>
            <a:solidFill>
              <a:schemeClr val="accent2"/>
            </a:solidFill>
            <a:ln>
              <a:noFill/>
            </a:ln>
            <a:effectLst/>
          </c:spPr>
          <c:invertIfNegative val="0"/>
          <c:cat>
            <c:numRef>
              <c:f>Summary!$C$283:$N$283</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Summary!$C$285:$N$285</c:f>
              <c:numCache>
                <c:formatCode>#,##0_);\(#,##0\)</c:formatCode>
                <c:ptCount val="12"/>
                <c:pt idx="0">
                  <c:v>6356376.0461051837</c:v>
                </c:pt>
                <c:pt idx="1">
                  <c:v>9616229.6920210794</c:v>
                </c:pt>
                <c:pt idx="2">
                  <c:v>8281761.0763204955</c:v>
                </c:pt>
              </c:numCache>
            </c:numRef>
          </c:val>
          <c:extLst>
            <c:ext xmlns:c16="http://schemas.microsoft.com/office/drawing/2014/chart" uri="{C3380CC4-5D6E-409C-BE32-E72D297353CC}">
              <c16:uniqueId val="{00000001-0908-4A3E-A41B-53934DE77C9C}"/>
            </c:ext>
          </c:extLst>
        </c:ser>
        <c:dLbls>
          <c:showLegendKey val="0"/>
          <c:showVal val="0"/>
          <c:showCatName val="0"/>
          <c:showSerName val="0"/>
          <c:showPercent val="0"/>
          <c:showBubbleSize val="0"/>
        </c:dLbls>
        <c:gapWidth val="150"/>
        <c:overlap val="100"/>
        <c:axId val="132313856"/>
        <c:axId val="132315392"/>
      </c:barChart>
      <c:catAx>
        <c:axId val="132313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315392"/>
        <c:crosses val="autoZero"/>
        <c:auto val="1"/>
        <c:lblAlgn val="ctr"/>
        <c:lblOffset val="100"/>
        <c:noMultiLvlLbl val="0"/>
      </c:catAx>
      <c:valAx>
        <c:axId val="132315392"/>
        <c:scaling>
          <c:orientation val="minMax"/>
        </c:scaling>
        <c:delete val="0"/>
        <c:axPos val="l"/>
        <c:majorGridlines>
          <c:spPr>
            <a:ln w="9525" cap="flat" cmpd="sng" algn="ctr">
              <a:solidFill>
                <a:schemeClr val="tx1">
                  <a:lumMod val="15000"/>
                  <a:lumOff val="85000"/>
                </a:schemeClr>
              </a:solidFill>
              <a:round/>
            </a:ln>
            <a:effectLst/>
          </c:spPr>
        </c:majorGridlines>
        <c:title>
          <c:tx>
            <c:strRef>
              <c:f>Summary!$B$283</c:f>
              <c:strCache>
                <c:ptCount val="1"/>
                <c:pt idx="0">
                  <c:v>Units</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313856"/>
        <c:crosses val="autoZero"/>
        <c:crossBetween val="between"/>
      </c:valAx>
      <c:spPr>
        <a:noFill/>
        <a:ln>
          <a:noFill/>
        </a:ln>
        <a:effectLst/>
      </c:spPr>
    </c:plotArea>
    <c:legend>
      <c:legendPos val="t"/>
      <c:layout>
        <c:manualLayout>
          <c:xMode val="edge"/>
          <c:yMode val="edge"/>
          <c:x val="0.52978565179352577"/>
          <c:y val="7.407407407407407E-2"/>
          <c:w val="0.32623812889249781"/>
          <c:h val="7.5814814513467318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Summary!$C$311</c:f>
              <c:strCache>
                <c:ptCount val="1"/>
                <c:pt idx="0">
                  <c:v>10G</c:v>
                </c:pt>
              </c:strCache>
            </c:strRef>
          </c:tx>
          <c:spPr>
            <a:solidFill>
              <a:schemeClr val="accent1"/>
            </a:solidFill>
            <a:ln>
              <a:noFill/>
            </a:ln>
            <a:effectLst/>
          </c:spPr>
          <c:invertIfNegative val="0"/>
          <c:cat>
            <c:numRef>
              <c:f>Summary!$D$310:$O$310</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Summary!$D$311:$O$311</c:f>
              <c:numCache>
                <c:formatCode>#,##0_);\(#,##0\)</c:formatCode>
                <c:ptCount val="12"/>
                <c:pt idx="0">
                  <c:v>6045696.4691382274</c:v>
                </c:pt>
                <c:pt idx="1">
                  <c:v>16503740.976650417</c:v>
                </c:pt>
                <c:pt idx="2">
                  <c:v>10873605.477284556</c:v>
                </c:pt>
              </c:numCache>
            </c:numRef>
          </c:val>
          <c:extLst>
            <c:ext xmlns:c16="http://schemas.microsoft.com/office/drawing/2014/chart" uri="{C3380CC4-5D6E-409C-BE32-E72D297353CC}">
              <c16:uniqueId val="{00000000-5712-48A4-A100-AA353A6F6CE0}"/>
            </c:ext>
          </c:extLst>
        </c:ser>
        <c:ser>
          <c:idx val="1"/>
          <c:order val="1"/>
          <c:tx>
            <c:strRef>
              <c:f>Summary!$C$312</c:f>
              <c:strCache>
                <c:ptCount val="1"/>
                <c:pt idx="0">
                  <c:v>25G</c:v>
                </c:pt>
              </c:strCache>
            </c:strRef>
          </c:tx>
          <c:spPr>
            <a:solidFill>
              <a:schemeClr val="accent2"/>
            </a:solidFill>
            <a:ln>
              <a:noFill/>
            </a:ln>
            <a:effectLst/>
          </c:spPr>
          <c:invertIfNegative val="0"/>
          <c:cat>
            <c:numRef>
              <c:f>Summary!$D$310:$O$310</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Summary!$D$312:$O$312</c:f>
              <c:numCache>
                <c:formatCode>#,##0_);\(#,##0\)</c:formatCode>
                <c:ptCount val="12"/>
                <c:pt idx="0">
                  <c:v>213633.60000000003</c:v>
                </c:pt>
                <c:pt idx="1">
                  <c:v>2409695.4249999998</c:v>
                </c:pt>
                <c:pt idx="2">
                  <c:v>11305968.15</c:v>
                </c:pt>
              </c:numCache>
            </c:numRef>
          </c:val>
          <c:extLst>
            <c:ext xmlns:c16="http://schemas.microsoft.com/office/drawing/2014/chart" uri="{C3380CC4-5D6E-409C-BE32-E72D297353CC}">
              <c16:uniqueId val="{00000001-5712-48A4-A100-AA353A6F6CE0}"/>
            </c:ext>
          </c:extLst>
        </c:ser>
        <c:ser>
          <c:idx val="2"/>
          <c:order val="2"/>
          <c:tx>
            <c:strRef>
              <c:f>Summary!$C$313</c:f>
              <c:strCache>
                <c:ptCount val="1"/>
                <c:pt idx="0">
                  <c:v>50G</c:v>
                </c:pt>
              </c:strCache>
            </c:strRef>
          </c:tx>
          <c:spPr>
            <a:solidFill>
              <a:schemeClr val="accent3"/>
            </a:solidFill>
            <a:ln>
              <a:noFill/>
            </a:ln>
            <a:effectLst/>
          </c:spPr>
          <c:invertIfNegative val="0"/>
          <c:cat>
            <c:numRef>
              <c:f>Summary!$D$310:$O$310</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Summary!$D$313:$O$313</c:f>
              <c:numCache>
                <c:formatCode>#,##0_);\(#,##0\)</c:formatCode>
                <c:ptCount val="12"/>
                <c:pt idx="0">
                  <c:v>0</c:v>
                </c:pt>
                <c:pt idx="1">
                  <c:v>0</c:v>
                </c:pt>
                <c:pt idx="2">
                  <c:v>0</c:v>
                </c:pt>
              </c:numCache>
            </c:numRef>
          </c:val>
          <c:extLst>
            <c:ext xmlns:c16="http://schemas.microsoft.com/office/drawing/2014/chart" uri="{C3380CC4-5D6E-409C-BE32-E72D297353CC}">
              <c16:uniqueId val="{00000002-5712-48A4-A100-AA353A6F6CE0}"/>
            </c:ext>
          </c:extLst>
        </c:ser>
        <c:ser>
          <c:idx val="3"/>
          <c:order val="3"/>
          <c:tx>
            <c:strRef>
              <c:f>Summary!$C$314</c:f>
              <c:strCache>
                <c:ptCount val="1"/>
                <c:pt idx="0">
                  <c:v>100G</c:v>
                </c:pt>
              </c:strCache>
            </c:strRef>
          </c:tx>
          <c:spPr>
            <a:solidFill>
              <a:schemeClr val="accent4"/>
            </a:solidFill>
            <a:ln>
              <a:noFill/>
            </a:ln>
            <a:effectLst/>
          </c:spPr>
          <c:invertIfNegative val="0"/>
          <c:cat>
            <c:numRef>
              <c:f>Summary!$D$310:$O$310</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Summary!$D$314:$O$314</c:f>
              <c:numCache>
                <c:formatCode>#,##0_);\(#,##0\)</c:formatCode>
                <c:ptCount val="12"/>
                <c:pt idx="0">
                  <c:v>0</c:v>
                </c:pt>
                <c:pt idx="1">
                  <c:v>1980</c:v>
                </c:pt>
                <c:pt idx="2">
                  <c:v>6570</c:v>
                </c:pt>
              </c:numCache>
            </c:numRef>
          </c:val>
          <c:extLst>
            <c:ext xmlns:c16="http://schemas.microsoft.com/office/drawing/2014/chart" uri="{C3380CC4-5D6E-409C-BE32-E72D297353CC}">
              <c16:uniqueId val="{00000003-5712-48A4-A100-AA353A6F6CE0}"/>
            </c:ext>
          </c:extLst>
        </c:ser>
        <c:dLbls>
          <c:showLegendKey val="0"/>
          <c:showVal val="0"/>
          <c:showCatName val="0"/>
          <c:showSerName val="0"/>
          <c:showPercent val="0"/>
          <c:showBubbleSize val="0"/>
        </c:dLbls>
        <c:gapWidth val="150"/>
        <c:overlap val="100"/>
        <c:axId val="132364928"/>
        <c:axId val="132370816"/>
      </c:barChart>
      <c:catAx>
        <c:axId val="132364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370816"/>
        <c:crosses val="autoZero"/>
        <c:auto val="1"/>
        <c:lblAlgn val="ctr"/>
        <c:lblOffset val="100"/>
        <c:noMultiLvlLbl val="0"/>
      </c:catAx>
      <c:valAx>
        <c:axId val="132370816"/>
        <c:scaling>
          <c:orientation val="minMax"/>
        </c:scaling>
        <c:delete val="0"/>
        <c:axPos val="l"/>
        <c:majorGridlines>
          <c:spPr>
            <a:ln w="9525" cap="flat" cmpd="sng" algn="ctr">
              <a:solidFill>
                <a:schemeClr val="tx1">
                  <a:lumMod val="15000"/>
                  <a:lumOff val="85000"/>
                </a:schemeClr>
              </a:solidFill>
              <a:round/>
            </a:ln>
            <a:effectLst/>
          </c:spPr>
        </c:majorGridlines>
        <c:title>
          <c:tx>
            <c:strRef>
              <c:f>Summary!$B$310</c:f>
              <c:strCache>
                <c:ptCount val="1"/>
                <c:pt idx="0">
                  <c:v>Units</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364928"/>
        <c:crosses val="autoZero"/>
        <c:crossBetween val="between"/>
      </c:valAx>
      <c:spPr>
        <a:noFill/>
        <a:ln>
          <a:noFill/>
        </a:ln>
        <a:effectLst/>
      </c:spPr>
    </c:plotArea>
    <c:legend>
      <c:legendPos val="t"/>
      <c:layout>
        <c:manualLayout>
          <c:xMode val="edge"/>
          <c:yMode val="edge"/>
          <c:x val="0.34551199545239364"/>
          <c:y val="6.9875742223435108E-2"/>
          <c:w val="0.29931785905082026"/>
          <c:h val="7.8610760204059188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Summary!$C$342</c:f>
              <c:strCache>
                <c:ptCount val="1"/>
                <c:pt idx="0">
                  <c:v>Ethernet</c:v>
                </c:pt>
              </c:strCache>
            </c:strRef>
          </c:tx>
          <c:spPr>
            <a:solidFill>
              <a:schemeClr val="accent1"/>
            </a:solidFill>
            <a:ln>
              <a:noFill/>
            </a:ln>
            <a:effectLst/>
          </c:spPr>
          <c:invertIfNegative val="0"/>
          <c:cat>
            <c:numRef>
              <c:f>Summary!$D$341:$O$341</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Summary!$D$342:$O$342</c:f>
              <c:numCache>
                <c:formatCode>_("$"* #,##0_);_("$"* \(#,##0\);_("$"* "-"_);_(@_)</c:formatCode>
                <c:ptCount val="12"/>
                <c:pt idx="0">
                  <c:v>606.71361608149255</c:v>
                </c:pt>
                <c:pt idx="1">
                  <c:v>566.82612707635894</c:v>
                </c:pt>
                <c:pt idx="2">
                  <c:v>719.45773734990223</c:v>
                </c:pt>
              </c:numCache>
            </c:numRef>
          </c:val>
          <c:extLst>
            <c:ext xmlns:c16="http://schemas.microsoft.com/office/drawing/2014/chart" uri="{C3380CC4-5D6E-409C-BE32-E72D297353CC}">
              <c16:uniqueId val="{00000000-EB45-4CA4-BBF7-A97D86F214FD}"/>
            </c:ext>
          </c:extLst>
        </c:ser>
        <c:ser>
          <c:idx val="1"/>
          <c:order val="1"/>
          <c:tx>
            <c:strRef>
              <c:f>Summary!$C$343</c:f>
              <c:strCache>
                <c:ptCount val="1"/>
                <c:pt idx="0">
                  <c:v>DWDM</c:v>
                </c:pt>
              </c:strCache>
            </c:strRef>
          </c:tx>
          <c:spPr>
            <a:solidFill>
              <a:schemeClr val="accent2"/>
            </a:solidFill>
            <a:ln>
              <a:noFill/>
            </a:ln>
            <a:effectLst/>
          </c:spPr>
          <c:invertIfNegative val="0"/>
          <c:cat>
            <c:numRef>
              <c:f>Summary!$D$341:$O$341</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Summary!$D$343:$O$343</c:f>
              <c:numCache>
                <c:formatCode>_("$"* #,##0_);_("$"* \(#,##0\);_("$"* "-"_);_(@_)</c:formatCode>
                <c:ptCount val="12"/>
                <c:pt idx="0">
                  <c:v>728.63993770287459</c:v>
                </c:pt>
                <c:pt idx="1">
                  <c:v>1134.0336726092294</c:v>
                </c:pt>
                <c:pt idx="2">
                  <c:v>1303.9374903388305</c:v>
                </c:pt>
              </c:numCache>
            </c:numRef>
          </c:val>
          <c:extLst>
            <c:ext xmlns:c16="http://schemas.microsoft.com/office/drawing/2014/chart" uri="{C3380CC4-5D6E-409C-BE32-E72D297353CC}">
              <c16:uniqueId val="{00000001-EB45-4CA4-BBF7-A97D86F214FD}"/>
            </c:ext>
          </c:extLst>
        </c:ser>
        <c:ser>
          <c:idx val="2"/>
          <c:order val="2"/>
          <c:tx>
            <c:strRef>
              <c:f>Summary!$C$344</c:f>
              <c:strCache>
                <c:ptCount val="1"/>
                <c:pt idx="0">
                  <c:v>FibreChannel</c:v>
                </c:pt>
              </c:strCache>
            </c:strRef>
          </c:tx>
          <c:spPr>
            <a:solidFill>
              <a:schemeClr val="accent3"/>
            </a:solidFill>
            <a:ln>
              <a:noFill/>
            </a:ln>
            <a:effectLst/>
          </c:spPr>
          <c:invertIfNegative val="0"/>
          <c:cat>
            <c:numRef>
              <c:f>Summary!$D$341:$O$341</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Summary!$D$344:$O$344</c:f>
              <c:numCache>
                <c:formatCode>_("$"* #,##0_);_("$"* \(#,##0\);_("$"* "-"_);_(@_)</c:formatCode>
                <c:ptCount val="12"/>
                <c:pt idx="0">
                  <c:v>10.921111333335626</c:v>
                </c:pt>
                <c:pt idx="1">
                  <c:v>13.552297526806322</c:v>
                </c:pt>
                <c:pt idx="2">
                  <c:v>8.5929690519963735</c:v>
                </c:pt>
              </c:numCache>
            </c:numRef>
          </c:val>
          <c:extLst>
            <c:ext xmlns:c16="http://schemas.microsoft.com/office/drawing/2014/chart" uri="{C3380CC4-5D6E-409C-BE32-E72D297353CC}">
              <c16:uniqueId val="{00000002-EB45-4CA4-BBF7-A97D86F214FD}"/>
            </c:ext>
          </c:extLst>
        </c:ser>
        <c:ser>
          <c:idx val="3"/>
          <c:order val="3"/>
          <c:tx>
            <c:strRef>
              <c:f>Summary!$C$345</c:f>
              <c:strCache>
                <c:ptCount val="1"/>
                <c:pt idx="0">
                  <c:v>Fronthaul</c:v>
                </c:pt>
              </c:strCache>
            </c:strRef>
          </c:tx>
          <c:spPr>
            <a:solidFill>
              <a:schemeClr val="accent4"/>
            </a:solidFill>
            <a:ln>
              <a:noFill/>
            </a:ln>
            <a:effectLst/>
          </c:spPr>
          <c:invertIfNegative val="0"/>
          <c:cat>
            <c:numRef>
              <c:f>Summary!$D$341:$O$341</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Summary!$D$345:$O$345</c:f>
              <c:numCache>
                <c:formatCode>_("$"* #,##0_);_("$"* \(#,##0\);_("$"* "-"_);_(@_)</c:formatCode>
                <c:ptCount val="12"/>
                <c:pt idx="0">
                  <c:v>183.24297093819769</c:v>
                </c:pt>
                <c:pt idx="1">
                  <c:v>522.1767204883464</c:v>
                </c:pt>
                <c:pt idx="2">
                  <c:v>858.18424013258209</c:v>
                </c:pt>
              </c:numCache>
            </c:numRef>
          </c:val>
          <c:extLst>
            <c:ext xmlns:c16="http://schemas.microsoft.com/office/drawing/2014/chart" uri="{C3380CC4-5D6E-409C-BE32-E72D297353CC}">
              <c16:uniqueId val="{00000003-EB45-4CA4-BBF7-A97D86F214FD}"/>
            </c:ext>
          </c:extLst>
        </c:ser>
        <c:ser>
          <c:idx val="4"/>
          <c:order val="4"/>
          <c:tx>
            <c:strRef>
              <c:f>Summary!$C$346</c:f>
              <c:strCache>
                <c:ptCount val="1"/>
                <c:pt idx="0">
                  <c:v>Backhaul</c:v>
                </c:pt>
              </c:strCache>
            </c:strRef>
          </c:tx>
          <c:spPr>
            <a:solidFill>
              <a:schemeClr val="accent5"/>
            </a:solidFill>
            <a:ln>
              <a:noFill/>
            </a:ln>
            <a:effectLst/>
          </c:spPr>
          <c:invertIfNegative val="0"/>
          <c:cat>
            <c:numRef>
              <c:f>Summary!$D$341:$O$341</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Summary!$D$346:$O$346</c:f>
              <c:numCache>
                <c:formatCode>_("$"* #,##0_);_("$"* \(#,##0\);_("$"* "-"_);_(@_)</c:formatCode>
                <c:ptCount val="12"/>
                <c:pt idx="0">
                  <c:v>41.540502119382495</c:v>
                </c:pt>
                <c:pt idx="1">
                  <c:v>96.549287739410062</c:v>
                </c:pt>
                <c:pt idx="2">
                  <c:v>224.71763656535049</c:v>
                </c:pt>
              </c:numCache>
            </c:numRef>
          </c:val>
          <c:extLst>
            <c:ext xmlns:c16="http://schemas.microsoft.com/office/drawing/2014/chart" uri="{C3380CC4-5D6E-409C-BE32-E72D297353CC}">
              <c16:uniqueId val="{00000004-EB45-4CA4-BBF7-A97D86F214FD}"/>
            </c:ext>
          </c:extLst>
        </c:ser>
        <c:ser>
          <c:idx val="5"/>
          <c:order val="5"/>
          <c:tx>
            <c:strRef>
              <c:f>Summary!$C$347</c:f>
              <c:strCache>
                <c:ptCount val="1"/>
                <c:pt idx="0">
                  <c:v>FTTx</c:v>
                </c:pt>
              </c:strCache>
            </c:strRef>
          </c:tx>
          <c:spPr>
            <a:solidFill>
              <a:schemeClr val="accent6"/>
            </a:solidFill>
            <a:ln>
              <a:noFill/>
            </a:ln>
            <a:effectLst/>
          </c:spPr>
          <c:invertIfNegative val="0"/>
          <c:cat>
            <c:numRef>
              <c:f>Summary!$D$341:$O$341</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Summary!$D$347:$O$347</c:f>
              <c:numCache>
                <c:formatCode>_("$"* #,##0_);_("$"* \(#,##0\);_("$"* "-"_);_(@_)</c:formatCode>
                <c:ptCount val="12"/>
                <c:pt idx="0">
                  <c:v>440.55900918342536</c:v>
                </c:pt>
                <c:pt idx="1">
                  <c:v>439.38491860618501</c:v>
                </c:pt>
                <c:pt idx="2">
                  <c:v>404.53885834936352</c:v>
                </c:pt>
              </c:numCache>
            </c:numRef>
          </c:val>
          <c:extLst>
            <c:ext xmlns:c16="http://schemas.microsoft.com/office/drawing/2014/chart" uri="{C3380CC4-5D6E-409C-BE32-E72D297353CC}">
              <c16:uniqueId val="{00000005-EB45-4CA4-BBF7-A97D86F214FD}"/>
            </c:ext>
          </c:extLst>
        </c:ser>
        <c:dLbls>
          <c:showLegendKey val="0"/>
          <c:showVal val="0"/>
          <c:showCatName val="0"/>
          <c:showSerName val="0"/>
          <c:showPercent val="0"/>
          <c:showBubbleSize val="0"/>
        </c:dLbls>
        <c:gapWidth val="150"/>
        <c:overlap val="100"/>
        <c:axId val="134659072"/>
        <c:axId val="134664960"/>
      </c:barChart>
      <c:catAx>
        <c:axId val="134659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664960"/>
        <c:crosses val="autoZero"/>
        <c:auto val="1"/>
        <c:lblAlgn val="ctr"/>
        <c:lblOffset val="100"/>
        <c:noMultiLvlLbl val="0"/>
      </c:catAx>
      <c:valAx>
        <c:axId val="134664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659072"/>
        <c:crosses val="autoZero"/>
        <c:crossBetween val="between"/>
      </c:valAx>
      <c:spPr>
        <a:noFill/>
        <a:ln>
          <a:noFill/>
        </a:ln>
        <a:effectLst/>
      </c:spPr>
    </c:plotArea>
    <c:legend>
      <c:legendPos val="t"/>
      <c:layout>
        <c:manualLayout>
          <c:xMode val="edge"/>
          <c:yMode val="edge"/>
          <c:x val="0.13587226596675417"/>
          <c:y val="6.9444444444444448E-2"/>
          <c:w val="0.54492213473315831"/>
          <c:h val="0.18460702828813064"/>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63694757517119"/>
          <c:y val="0.1530157653955731"/>
          <c:w val="0.84168195211687891"/>
          <c:h val="0.69020141628314702"/>
        </c:manualLayout>
      </c:layout>
      <c:lineChart>
        <c:grouping val="standard"/>
        <c:varyColors val="0"/>
        <c:ser>
          <c:idx val="0"/>
          <c:order val="0"/>
          <c:tx>
            <c:strRef>
              <c:f>Methodology!$B$29</c:f>
              <c:strCache>
                <c:ptCount val="1"/>
                <c:pt idx="0">
                  <c:v>Ethernet </c:v>
                </c:pt>
              </c:strCache>
            </c:strRef>
          </c:tx>
          <c:cat>
            <c:numRef>
              <c:f>Methodology!$C$27:$X$27</c:f>
              <c:numCache>
                <c:formatCode>General</c:formatCode>
                <c:ptCount val="22"/>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numCache>
            </c:numRef>
          </c:cat>
          <c:val>
            <c:numRef>
              <c:f>Methodology!$C$29:$X$29</c:f>
              <c:numCache>
                <c:formatCode>0%</c:formatCode>
                <c:ptCount val="22"/>
                <c:pt idx="0">
                  <c:v>0.2363366825514075</c:v>
                </c:pt>
                <c:pt idx="1">
                  <c:v>0.26126010671388444</c:v>
                </c:pt>
                <c:pt idx="2">
                  <c:v>0.25114039004710653</c:v>
                </c:pt>
                <c:pt idx="3">
                  <c:v>0.35550001923164087</c:v>
                </c:pt>
                <c:pt idx="4">
                  <c:v>0.42738651562811047</c:v>
                </c:pt>
                <c:pt idx="5">
                  <c:v>0.39027527519628302</c:v>
                </c:pt>
                <c:pt idx="6">
                  <c:v>0.46390695578739249</c:v>
                </c:pt>
                <c:pt idx="7">
                  <c:v>0.52480775361558596</c:v>
                </c:pt>
                <c:pt idx="8">
                  <c:v>0.42028665922647979</c:v>
                </c:pt>
                <c:pt idx="9">
                  <c:v>0.43657007399725223</c:v>
                </c:pt>
                <c:pt idx="10">
                  <c:v>0.47819573898855228</c:v>
                </c:pt>
                <c:pt idx="11">
                  <c:v>0.49405775400821161</c:v>
                </c:pt>
                <c:pt idx="12">
                  <c:v>0.38789985078693734</c:v>
                </c:pt>
                <c:pt idx="13">
                  <c:v>0.50156557092497711</c:v>
                </c:pt>
                <c:pt idx="14">
                  <c:v>0.52095079397973465</c:v>
                </c:pt>
                <c:pt idx="15">
                  <c:v>0.47847545373335709</c:v>
                </c:pt>
                <c:pt idx="16">
                  <c:v>0.3554335112872582</c:v>
                </c:pt>
                <c:pt idx="17">
                  <c:v>0.33898935757726356</c:v>
                </c:pt>
                <c:pt idx="18">
                  <c:v>0.33934996226720049</c:v>
                </c:pt>
                <c:pt idx="19">
                  <c:v>0.34111092408409838</c:v>
                </c:pt>
                <c:pt idx="20">
                  <c:v>0.35094339012854814</c:v>
                </c:pt>
                <c:pt idx="21">
                  <c:v>0.36046408097777993</c:v>
                </c:pt>
              </c:numCache>
            </c:numRef>
          </c:val>
          <c:smooth val="1"/>
          <c:extLst>
            <c:ext xmlns:c16="http://schemas.microsoft.com/office/drawing/2014/chart" uri="{C3380CC4-5D6E-409C-BE32-E72D297353CC}">
              <c16:uniqueId val="{00000000-9261-D041-BD9B-0B90EE1654D1}"/>
            </c:ext>
          </c:extLst>
        </c:ser>
        <c:ser>
          <c:idx val="1"/>
          <c:order val="1"/>
          <c:tx>
            <c:strRef>
              <c:f>Methodology!$B$28</c:f>
              <c:strCache>
                <c:ptCount val="1"/>
                <c:pt idx="0">
                  <c:v>Internet Traffic</c:v>
                </c:pt>
              </c:strCache>
            </c:strRef>
          </c:tx>
          <c:cat>
            <c:numRef>
              <c:f>Methodology!$C$27:$X$27</c:f>
              <c:numCache>
                <c:formatCode>General</c:formatCode>
                <c:ptCount val="22"/>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numCache>
            </c:numRef>
          </c:cat>
          <c:val>
            <c:numRef>
              <c:f>Methodology!$C$28:$X$28</c:f>
              <c:numCache>
                <c:formatCode>0%</c:formatCode>
                <c:ptCount val="22"/>
                <c:pt idx="0">
                  <c:v>0.45098039215686292</c:v>
                </c:pt>
                <c:pt idx="1">
                  <c:v>0.41891891891891886</c:v>
                </c:pt>
                <c:pt idx="2">
                  <c:v>0.39999999999999991</c:v>
                </c:pt>
                <c:pt idx="3">
                  <c:v>0.38775510204081631</c:v>
                </c:pt>
                <c:pt idx="4">
                  <c:v>0.38</c:v>
                </c:pt>
                <c:pt idx="5">
                  <c:v>0.37</c:v>
                </c:pt>
                <c:pt idx="6">
                  <c:v>0.36</c:v>
                </c:pt>
                <c:pt idx="7">
                  <c:v>0.35</c:v>
                </c:pt>
                <c:pt idx="8">
                  <c:v>0.33</c:v>
                </c:pt>
                <c:pt idx="9">
                  <c:v>0.31</c:v>
                </c:pt>
                <c:pt idx="10">
                  <c:v>0.3</c:v>
                </c:pt>
                <c:pt idx="11">
                  <c:v>0.28999999999999998</c:v>
                </c:pt>
                <c:pt idx="12">
                  <c:v>0.28999999999999998</c:v>
                </c:pt>
                <c:pt idx="13">
                  <c:v>0.5</c:v>
                </c:pt>
                <c:pt idx="14">
                  <c:v>0.35</c:v>
                </c:pt>
                <c:pt idx="15">
                  <c:v>0.3</c:v>
                </c:pt>
                <c:pt idx="16">
                  <c:v>0.28999999999999998</c:v>
                </c:pt>
                <c:pt idx="17">
                  <c:v>0.27</c:v>
                </c:pt>
                <c:pt idx="18">
                  <c:v>0.27</c:v>
                </c:pt>
                <c:pt idx="19">
                  <c:v>0.25800000000000001</c:v>
                </c:pt>
                <c:pt idx="20">
                  <c:v>0.246</c:v>
                </c:pt>
                <c:pt idx="21">
                  <c:v>0.23399999999999999</c:v>
                </c:pt>
              </c:numCache>
            </c:numRef>
          </c:val>
          <c:smooth val="1"/>
          <c:extLst>
            <c:ext xmlns:c16="http://schemas.microsoft.com/office/drawing/2014/chart" uri="{C3380CC4-5D6E-409C-BE32-E72D297353CC}">
              <c16:uniqueId val="{00000001-9261-D041-BD9B-0B90EE1654D1}"/>
            </c:ext>
          </c:extLst>
        </c:ser>
        <c:dLbls>
          <c:showLegendKey val="0"/>
          <c:showVal val="0"/>
          <c:showCatName val="0"/>
          <c:showSerName val="0"/>
          <c:showPercent val="0"/>
          <c:showBubbleSize val="0"/>
        </c:dLbls>
        <c:marker val="1"/>
        <c:smooth val="0"/>
        <c:axId val="111203840"/>
        <c:axId val="111205376"/>
      </c:lineChart>
      <c:catAx>
        <c:axId val="111203840"/>
        <c:scaling>
          <c:orientation val="minMax"/>
        </c:scaling>
        <c:delete val="0"/>
        <c:axPos val="b"/>
        <c:numFmt formatCode="General" sourceLinked="1"/>
        <c:majorTickMark val="out"/>
        <c:minorTickMark val="none"/>
        <c:tickLblPos val="nextTo"/>
        <c:txPr>
          <a:bodyPr/>
          <a:lstStyle/>
          <a:p>
            <a:pPr>
              <a:defRPr sz="1050"/>
            </a:pPr>
            <a:endParaRPr lang="en-US"/>
          </a:p>
        </c:txPr>
        <c:crossAx val="111205376"/>
        <c:crosses val="autoZero"/>
        <c:auto val="1"/>
        <c:lblAlgn val="ctr"/>
        <c:lblOffset val="100"/>
        <c:tickLblSkip val="1"/>
        <c:noMultiLvlLbl val="1"/>
      </c:catAx>
      <c:valAx>
        <c:axId val="111205376"/>
        <c:scaling>
          <c:orientation val="minMax"/>
          <c:min val="0"/>
        </c:scaling>
        <c:delete val="0"/>
        <c:axPos val="l"/>
        <c:majorGridlines/>
        <c:title>
          <c:tx>
            <c:rich>
              <a:bodyPr rot="-5400000" vert="horz"/>
              <a:lstStyle/>
              <a:p>
                <a:pPr>
                  <a:defRPr/>
                </a:pPr>
                <a:r>
                  <a:rPr lang="en-US"/>
                  <a:t>Growth rate (%)</a:t>
                </a:r>
              </a:p>
            </c:rich>
          </c:tx>
          <c:overlay val="0"/>
        </c:title>
        <c:numFmt formatCode="0%" sourceLinked="1"/>
        <c:majorTickMark val="out"/>
        <c:minorTickMark val="none"/>
        <c:tickLblPos val="nextTo"/>
        <c:crossAx val="111203840"/>
        <c:crosses val="autoZero"/>
        <c:crossBetween val="between"/>
        <c:majorUnit val="0.1"/>
      </c:valAx>
    </c:plotArea>
    <c:legend>
      <c:legendPos val="t"/>
      <c:overlay val="0"/>
    </c:legend>
    <c:plotVisOnly val="1"/>
    <c:dispBlanksAs val="zero"/>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2023: $2.65 Billion</a:t>
            </a:r>
          </a:p>
        </c:rich>
      </c:tx>
      <c:overlay val="0"/>
      <c:spPr>
        <a:noFill/>
        <a:ln>
          <a:noFill/>
        </a:ln>
        <a:effectLst/>
      </c:spPr>
    </c:title>
    <c:autoTitleDeleted val="0"/>
    <c:plotArea>
      <c:layout/>
      <c:pieChart>
        <c:varyColors val="1"/>
        <c:ser>
          <c:idx val="2"/>
          <c:order val="0"/>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Summary!$C$342:$C$347</c:f>
              <c:strCache>
                <c:ptCount val="6"/>
                <c:pt idx="0">
                  <c:v>Ethernet</c:v>
                </c:pt>
                <c:pt idx="1">
                  <c:v>DWDM</c:v>
                </c:pt>
                <c:pt idx="2">
                  <c:v>FibreChannel</c:v>
                </c:pt>
                <c:pt idx="3">
                  <c:v>Fronthaul</c:v>
                </c:pt>
                <c:pt idx="4">
                  <c:v>Backhaul</c:v>
                </c:pt>
                <c:pt idx="5">
                  <c:v>FTTx</c:v>
                </c:pt>
              </c:strCache>
            </c:strRef>
          </c:cat>
          <c:val>
            <c:numRef>
              <c:f>Summary!$I$352:$I$357</c:f>
              <c:numCache>
                <c:formatCode>0%</c:formatCode>
                <c:ptCount val="6"/>
              </c:numCache>
            </c:numRef>
          </c:val>
          <c:extLst>
            <c:ext xmlns:c16="http://schemas.microsoft.com/office/drawing/2014/chart" uri="{C3380CC4-5D6E-409C-BE32-E72D297353CC}">
              <c16:uniqueId val="{00000000-2734-4F79-A314-AB7034A1FCAF}"/>
            </c:ext>
          </c:extLst>
        </c:ser>
        <c:dLbls>
          <c:dLblPos val="bestFit"/>
          <c:showLegendKey val="0"/>
          <c:showVal val="1"/>
          <c:showCatName val="0"/>
          <c:showSerName val="0"/>
          <c:showPercent val="0"/>
          <c:showBubbleSize val="0"/>
          <c:showLeaderLines val="1"/>
        </c:dLbls>
        <c:firstSliceAng val="0"/>
      </c:pieChart>
    </c:plotArea>
    <c:legend>
      <c:legendPos val="r"/>
      <c:layout>
        <c:manualLayout>
          <c:xMode val="edge"/>
          <c:yMode val="edge"/>
          <c:x val="0.61737305415723531"/>
          <c:y val="0.32601669582968801"/>
          <c:w val="0.30753188126385905"/>
          <c:h val="0.47628702623037406"/>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2029: $6.5 Billion</a:t>
            </a:r>
          </a:p>
        </c:rich>
      </c:tx>
      <c:overlay val="0"/>
      <c:spPr>
        <a:noFill/>
        <a:ln>
          <a:noFill/>
        </a:ln>
        <a:effectLst/>
      </c:spPr>
    </c:title>
    <c:autoTitleDeleted val="0"/>
    <c:plotArea>
      <c:layout/>
      <c:pieChart>
        <c:varyColors val="1"/>
        <c:ser>
          <c:idx val="1"/>
          <c:order val="0"/>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Summary!$C$342:$C$347</c:f>
              <c:strCache>
                <c:ptCount val="6"/>
                <c:pt idx="0">
                  <c:v>Ethernet</c:v>
                </c:pt>
                <c:pt idx="1">
                  <c:v>DWDM</c:v>
                </c:pt>
                <c:pt idx="2">
                  <c:v>FibreChannel</c:v>
                </c:pt>
                <c:pt idx="3">
                  <c:v>Fronthaul</c:v>
                </c:pt>
                <c:pt idx="4">
                  <c:v>Backhaul</c:v>
                </c:pt>
                <c:pt idx="5">
                  <c:v>FTTx</c:v>
                </c:pt>
              </c:strCache>
            </c:strRef>
          </c:cat>
          <c:val>
            <c:numRef>
              <c:f>Summary!$O$352:$O$357</c:f>
              <c:numCache>
                <c:formatCode>0%</c:formatCode>
                <c:ptCount val="6"/>
              </c:numCache>
            </c:numRef>
          </c:val>
          <c:extLst>
            <c:ext xmlns:c16="http://schemas.microsoft.com/office/drawing/2014/chart" uri="{C3380CC4-5D6E-409C-BE32-E72D297353CC}">
              <c16:uniqueId val="{00000000-00F9-4FB0-A7E7-02C9AC9F1ECC}"/>
            </c:ext>
          </c:extLst>
        </c:ser>
        <c:dLbls>
          <c:dLblPos val="bestFit"/>
          <c:showLegendKey val="0"/>
          <c:showVal val="1"/>
          <c:showCatName val="0"/>
          <c:showSerName val="0"/>
          <c:showPercent val="0"/>
          <c:showBubbleSize val="0"/>
          <c:showLeaderLines val="1"/>
        </c:dLbls>
        <c:firstSliceAng val="0"/>
      </c:pieChart>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Summary!$C$157</c:f>
              <c:strCache>
                <c:ptCount val="1"/>
                <c:pt idx="0">
                  <c:v>Top 5 USA</c:v>
                </c:pt>
              </c:strCache>
            </c:strRef>
          </c:tx>
          <c:spPr>
            <a:solidFill>
              <a:schemeClr val="accent1"/>
            </a:solidFill>
            <a:ln>
              <a:noFill/>
            </a:ln>
            <a:effectLst/>
          </c:spPr>
          <c:invertIfNegative val="0"/>
          <c:cat>
            <c:numRef>
              <c:f>Summary!$D$156:$O$156</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Summary!$D$157:$O$157</c:f>
              <c:numCache>
                <c:formatCode>_("$"* #,##0_);_("$"* \(#,##0\);_("$"* "-"_);_(@_)</c:formatCode>
                <c:ptCount val="12"/>
                <c:pt idx="0">
                  <c:v>713.1594496545157</c:v>
                </c:pt>
                <c:pt idx="1">
                  <c:v>774.4463537761917</c:v>
                </c:pt>
              </c:numCache>
            </c:numRef>
          </c:val>
          <c:extLst>
            <c:ext xmlns:c16="http://schemas.microsoft.com/office/drawing/2014/chart" uri="{C3380CC4-5D6E-409C-BE32-E72D297353CC}">
              <c16:uniqueId val="{00000000-F738-4EC1-87C5-D13F6F1D4E5C}"/>
            </c:ext>
          </c:extLst>
        </c:ser>
        <c:ser>
          <c:idx val="1"/>
          <c:order val="1"/>
          <c:tx>
            <c:strRef>
              <c:f>Summary!$C$158</c:f>
              <c:strCache>
                <c:ptCount val="1"/>
                <c:pt idx="0">
                  <c:v>Top 5 China</c:v>
                </c:pt>
              </c:strCache>
            </c:strRef>
          </c:tx>
          <c:spPr>
            <a:solidFill>
              <a:schemeClr val="accent2"/>
            </a:solidFill>
            <a:ln>
              <a:noFill/>
            </a:ln>
            <a:effectLst/>
          </c:spPr>
          <c:invertIfNegative val="0"/>
          <c:cat>
            <c:numRef>
              <c:f>Summary!$D$156:$O$156</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Summary!$D$158:$O$158</c:f>
              <c:numCache>
                <c:formatCode>_("$"* #,##0_);_("$"* \(#,##0\);_("$"* "-"_);_(@_)</c:formatCode>
                <c:ptCount val="12"/>
                <c:pt idx="0">
                  <c:v>100.40579558020804</c:v>
                </c:pt>
                <c:pt idx="1">
                  <c:v>93.608418651816891</c:v>
                </c:pt>
              </c:numCache>
            </c:numRef>
          </c:val>
          <c:extLst>
            <c:ext xmlns:c16="http://schemas.microsoft.com/office/drawing/2014/chart" uri="{C3380CC4-5D6E-409C-BE32-E72D297353CC}">
              <c16:uniqueId val="{00000001-F738-4EC1-87C5-D13F6F1D4E5C}"/>
            </c:ext>
          </c:extLst>
        </c:ser>
        <c:dLbls>
          <c:showLegendKey val="0"/>
          <c:showVal val="0"/>
          <c:showCatName val="0"/>
          <c:showSerName val="0"/>
          <c:showPercent val="0"/>
          <c:showBubbleSize val="0"/>
        </c:dLbls>
        <c:gapWidth val="219"/>
        <c:overlap val="-27"/>
        <c:axId val="134967680"/>
        <c:axId val="134969216"/>
      </c:barChart>
      <c:catAx>
        <c:axId val="134967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969216"/>
        <c:crosses val="autoZero"/>
        <c:auto val="1"/>
        <c:lblAlgn val="ctr"/>
        <c:lblOffset val="100"/>
        <c:noMultiLvlLbl val="0"/>
      </c:catAx>
      <c:valAx>
        <c:axId val="1349692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967680"/>
        <c:crosses val="autoZero"/>
        <c:crossBetween val="between"/>
      </c:valAx>
      <c:spPr>
        <a:noFill/>
        <a:ln>
          <a:noFill/>
        </a:ln>
        <a:effectLst/>
      </c:spPr>
    </c:plotArea>
    <c:legend>
      <c:legendPos val="t"/>
      <c:layout>
        <c:manualLayout>
          <c:xMode val="edge"/>
          <c:yMode val="edge"/>
          <c:x val="0.3063677427286966"/>
          <c:y val="7.5921146096337919E-2"/>
          <c:w val="0.32752249146046153"/>
          <c:h val="7.5363429849423652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Summary!$B$8</c:f>
              <c:strCache>
                <c:ptCount val="1"/>
                <c:pt idx="0">
                  <c:v>China</c:v>
                </c:pt>
              </c:strCache>
            </c:strRef>
          </c:tx>
          <c:spPr>
            <a:solidFill>
              <a:schemeClr val="accent1"/>
            </a:solidFill>
            <a:ln>
              <a:noFill/>
            </a:ln>
            <a:effectLst/>
          </c:spPr>
          <c:invertIfNegative val="0"/>
          <c:cat>
            <c:numRef>
              <c:f>Summary!$C$7:$N$7</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Summary!$C$8:$N$8</c:f>
              <c:numCache>
                <c:formatCode>_(* #,##0_);_(* \(#,##0\);_(* "-"??_);_(@_)</c:formatCode>
                <c:ptCount val="12"/>
                <c:pt idx="0">
                  <c:v>87983568.568863705</c:v>
                </c:pt>
                <c:pt idx="1">
                  <c:v>84919233.751672521</c:v>
                </c:pt>
              </c:numCache>
            </c:numRef>
          </c:val>
          <c:extLst>
            <c:ext xmlns:c16="http://schemas.microsoft.com/office/drawing/2014/chart" uri="{C3380CC4-5D6E-409C-BE32-E72D297353CC}">
              <c16:uniqueId val="{00000000-A33C-4C62-94FD-C3702EABFE4F}"/>
            </c:ext>
          </c:extLst>
        </c:ser>
        <c:ser>
          <c:idx val="1"/>
          <c:order val="1"/>
          <c:tx>
            <c:strRef>
              <c:f>Summary!$B$9</c:f>
              <c:strCache>
                <c:ptCount val="1"/>
                <c:pt idx="0">
                  <c:v>The rest of the world</c:v>
                </c:pt>
              </c:strCache>
            </c:strRef>
          </c:tx>
          <c:spPr>
            <a:solidFill>
              <a:schemeClr val="accent2"/>
            </a:solidFill>
            <a:ln>
              <a:noFill/>
            </a:ln>
            <a:effectLst/>
          </c:spPr>
          <c:invertIfNegative val="0"/>
          <c:cat>
            <c:numRef>
              <c:f>Summary!$C$7:$N$7</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Summary!$C$9:$N$9</c:f>
              <c:numCache>
                <c:formatCode>_(* #,##0_);_(* \(#,##0\);_(* "-"??_);_(@_)</c:formatCode>
                <c:ptCount val="12"/>
                <c:pt idx="0">
                  <c:v>77011377.716750905</c:v>
                </c:pt>
                <c:pt idx="1">
                  <c:v>73419172.097194105</c:v>
                </c:pt>
              </c:numCache>
            </c:numRef>
          </c:val>
          <c:extLst>
            <c:ext xmlns:c16="http://schemas.microsoft.com/office/drawing/2014/chart" uri="{C3380CC4-5D6E-409C-BE32-E72D297353CC}">
              <c16:uniqueId val="{00000001-A33C-4C62-94FD-C3702EABFE4F}"/>
            </c:ext>
          </c:extLst>
        </c:ser>
        <c:dLbls>
          <c:showLegendKey val="0"/>
          <c:showVal val="0"/>
          <c:showCatName val="0"/>
          <c:showSerName val="0"/>
          <c:showPercent val="0"/>
          <c:showBubbleSize val="0"/>
        </c:dLbls>
        <c:gapWidth val="150"/>
        <c:overlap val="100"/>
        <c:axId val="135030656"/>
        <c:axId val="135032192"/>
      </c:barChart>
      <c:catAx>
        <c:axId val="135030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032192"/>
        <c:crosses val="autoZero"/>
        <c:auto val="1"/>
        <c:lblAlgn val="ctr"/>
        <c:lblOffset val="100"/>
        <c:noMultiLvlLbl val="0"/>
      </c:catAx>
      <c:valAx>
        <c:axId val="1350321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Units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030656"/>
        <c:crosses val="autoZero"/>
        <c:crossBetween val="between"/>
      </c:valAx>
      <c:spPr>
        <a:noFill/>
        <a:ln>
          <a:noFill/>
        </a:ln>
        <a:effectLst/>
      </c:spPr>
    </c:plotArea>
    <c:legend>
      <c:legendPos val="t"/>
      <c:layout>
        <c:manualLayout>
          <c:xMode val="edge"/>
          <c:yMode val="edge"/>
          <c:x val="0.28256342957130359"/>
          <c:y val="8.7962962962962965E-2"/>
          <c:w val="0.39042847769028871"/>
          <c:h val="7.8125546806649182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Summary!$B$13</c:f>
              <c:strCache>
                <c:ptCount val="1"/>
                <c:pt idx="0">
                  <c:v>China</c:v>
                </c:pt>
              </c:strCache>
            </c:strRef>
          </c:tx>
          <c:spPr>
            <a:solidFill>
              <a:schemeClr val="accent1"/>
            </a:solidFill>
            <a:ln>
              <a:noFill/>
            </a:ln>
            <a:effectLst/>
          </c:spPr>
          <c:invertIfNegative val="0"/>
          <c:cat>
            <c:numRef>
              <c:f>Summary!$C$12:$N$12</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Summary!$C$13:$N$13</c:f>
              <c:numCache>
                <c:formatCode>_("$"* #,##0_);_("$"* \(#,##0\);_("$"* "-"??_);_(@_)</c:formatCode>
                <c:ptCount val="12"/>
                <c:pt idx="0">
                  <c:v>2011.6171473587083</c:v>
                </c:pt>
                <c:pt idx="1">
                  <c:v>2772.5230240463361</c:v>
                </c:pt>
              </c:numCache>
            </c:numRef>
          </c:val>
          <c:extLst>
            <c:ext xmlns:c16="http://schemas.microsoft.com/office/drawing/2014/chart" uri="{C3380CC4-5D6E-409C-BE32-E72D297353CC}">
              <c16:uniqueId val="{00000000-F697-456D-8DC0-6F42EE3EE85A}"/>
            </c:ext>
          </c:extLst>
        </c:ser>
        <c:ser>
          <c:idx val="1"/>
          <c:order val="1"/>
          <c:tx>
            <c:strRef>
              <c:f>Summary!$B$14</c:f>
              <c:strCache>
                <c:ptCount val="1"/>
                <c:pt idx="0">
                  <c:v>The rest of the world</c:v>
                </c:pt>
              </c:strCache>
            </c:strRef>
          </c:tx>
          <c:spPr>
            <a:solidFill>
              <a:schemeClr val="accent2"/>
            </a:solidFill>
            <a:ln>
              <a:noFill/>
            </a:ln>
            <a:effectLst/>
          </c:spPr>
          <c:invertIfNegative val="0"/>
          <c:cat>
            <c:numRef>
              <c:f>Summary!$C$12:$N$12</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Summary!$C$14:$N$14</c:f>
              <c:numCache>
                <c:formatCode>_("$"* #,##0_);_("$"* \(#,##0\);_("$"* "-"??_);_(@_)</c:formatCode>
                <c:ptCount val="12"/>
                <c:pt idx="0">
                  <c:v>6430.0702722649976</c:v>
                </c:pt>
                <c:pt idx="1">
                  <c:v>5653.7701487730574</c:v>
                </c:pt>
              </c:numCache>
            </c:numRef>
          </c:val>
          <c:extLst>
            <c:ext xmlns:c16="http://schemas.microsoft.com/office/drawing/2014/chart" uri="{C3380CC4-5D6E-409C-BE32-E72D297353CC}">
              <c16:uniqueId val="{00000001-F697-456D-8DC0-6F42EE3EE85A}"/>
            </c:ext>
          </c:extLst>
        </c:ser>
        <c:dLbls>
          <c:showLegendKey val="0"/>
          <c:showVal val="0"/>
          <c:showCatName val="0"/>
          <c:showSerName val="0"/>
          <c:showPercent val="0"/>
          <c:showBubbleSize val="0"/>
        </c:dLbls>
        <c:gapWidth val="150"/>
        <c:overlap val="100"/>
        <c:axId val="135333376"/>
        <c:axId val="135334912"/>
      </c:barChart>
      <c:catAx>
        <c:axId val="135333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334912"/>
        <c:crosses val="autoZero"/>
        <c:auto val="1"/>
        <c:lblAlgn val="ctr"/>
        <c:lblOffset val="100"/>
        <c:noMultiLvlLbl val="0"/>
      </c:catAx>
      <c:valAx>
        <c:axId val="135334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333376"/>
        <c:crosses val="autoZero"/>
        <c:crossBetween val="between"/>
      </c:valAx>
      <c:spPr>
        <a:noFill/>
        <a:ln>
          <a:noFill/>
        </a:ln>
        <a:effectLst/>
      </c:spPr>
    </c:plotArea>
    <c:legend>
      <c:legendPos val="t"/>
      <c:layout>
        <c:manualLayout>
          <c:xMode val="edge"/>
          <c:yMode val="edge"/>
          <c:x val="0.27145231846019247"/>
          <c:y val="6.9444444444444448E-2"/>
          <c:w val="0.39042847769028871"/>
          <c:h val="7.8125546806649182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Summary!$B$205</c:f>
              <c:strCache>
                <c:ptCount val="1"/>
                <c:pt idx="0">
                  <c:v>China</c:v>
                </c:pt>
              </c:strCache>
            </c:strRef>
          </c:tx>
          <c:spPr>
            <a:solidFill>
              <a:schemeClr val="accent1"/>
            </a:solidFill>
            <a:ln>
              <a:noFill/>
            </a:ln>
            <a:effectLst/>
          </c:spPr>
          <c:invertIfNegative val="0"/>
          <c:cat>
            <c:numRef>
              <c:f>Summary!$C$204:$N$204</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Summary!$C$205:$N$205</c:f>
              <c:numCache>
                <c:formatCode>_("$"* #,##0_);_("$"* \(#,##0\);_("$"* "-"??_);_(@_)</c:formatCode>
                <c:ptCount val="12"/>
                <c:pt idx="0">
                  <c:v>440.55900918342536</c:v>
                </c:pt>
                <c:pt idx="1">
                  <c:v>439.38491860618501</c:v>
                </c:pt>
                <c:pt idx="2">
                  <c:v>404.53885834936352</c:v>
                </c:pt>
              </c:numCache>
            </c:numRef>
          </c:val>
          <c:extLst>
            <c:ext xmlns:c16="http://schemas.microsoft.com/office/drawing/2014/chart" uri="{C3380CC4-5D6E-409C-BE32-E72D297353CC}">
              <c16:uniqueId val="{00000000-F8C7-49A4-9106-8764C686DEAD}"/>
            </c:ext>
          </c:extLst>
        </c:ser>
        <c:ser>
          <c:idx val="1"/>
          <c:order val="1"/>
          <c:tx>
            <c:strRef>
              <c:f>Summary!$B$206</c:f>
              <c:strCache>
                <c:ptCount val="1"/>
                <c:pt idx="0">
                  <c:v>The rest of the world</c:v>
                </c:pt>
              </c:strCache>
            </c:strRef>
          </c:tx>
          <c:spPr>
            <a:solidFill>
              <a:schemeClr val="accent2"/>
            </a:solidFill>
            <a:ln>
              <a:noFill/>
            </a:ln>
            <a:effectLst/>
          </c:spPr>
          <c:invertIfNegative val="0"/>
          <c:cat>
            <c:numRef>
              <c:f>Summary!$C$204:$N$204</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Summary!$C$206:$N$206</c:f>
              <c:numCache>
                <c:formatCode>_("$"* #,##0_);_("$"* \(#,##0\);_("$"* "-"??_);_(@_)</c:formatCode>
                <c:ptCount val="12"/>
                <c:pt idx="0">
                  <c:v>201.30545488977339</c:v>
                </c:pt>
                <c:pt idx="1">
                  <c:v>142.42046330417315</c:v>
                </c:pt>
                <c:pt idx="2">
                  <c:v>198.04465285328308</c:v>
                </c:pt>
              </c:numCache>
            </c:numRef>
          </c:val>
          <c:extLst>
            <c:ext xmlns:c16="http://schemas.microsoft.com/office/drawing/2014/chart" uri="{C3380CC4-5D6E-409C-BE32-E72D297353CC}">
              <c16:uniqueId val="{00000001-F8C7-49A4-9106-8764C686DEAD}"/>
            </c:ext>
          </c:extLst>
        </c:ser>
        <c:dLbls>
          <c:showLegendKey val="0"/>
          <c:showVal val="0"/>
          <c:showCatName val="0"/>
          <c:showSerName val="0"/>
          <c:showPercent val="0"/>
          <c:showBubbleSize val="0"/>
        </c:dLbls>
        <c:gapWidth val="150"/>
        <c:overlap val="100"/>
        <c:axId val="135379584"/>
        <c:axId val="135389568"/>
      </c:barChart>
      <c:catAx>
        <c:axId val="135379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389568"/>
        <c:crosses val="autoZero"/>
        <c:auto val="1"/>
        <c:lblAlgn val="ctr"/>
        <c:lblOffset val="100"/>
        <c:noMultiLvlLbl val="0"/>
      </c:catAx>
      <c:valAx>
        <c:axId val="135389568"/>
        <c:scaling>
          <c:orientation val="minMax"/>
        </c:scaling>
        <c:delete val="0"/>
        <c:axPos val="l"/>
        <c:majorGridlines>
          <c:spPr>
            <a:ln w="9525" cap="flat" cmpd="sng" algn="ctr">
              <a:solidFill>
                <a:schemeClr val="tx1">
                  <a:lumMod val="15000"/>
                  <a:lumOff val="85000"/>
                </a:schemeClr>
              </a:solidFill>
              <a:round/>
            </a:ln>
            <a:effectLst/>
          </c:spPr>
        </c:majorGridlines>
        <c:title>
          <c:tx>
            <c:strRef>
              <c:f>Summary!$B$204</c:f>
              <c:strCache>
                <c:ptCount val="1"/>
                <c:pt idx="0">
                  <c:v>Sales ($mn)</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379584"/>
        <c:crosses val="autoZero"/>
        <c:crossBetween val="between"/>
      </c:valAx>
      <c:spPr>
        <a:noFill/>
        <a:ln>
          <a:noFill/>
        </a:ln>
        <a:effectLst/>
      </c:spPr>
    </c:plotArea>
    <c:legend>
      <c:legendPos val="t"/>
      <c:layout>
        <c:manualLayout>
          <c:xMode val="edge"/>
          <c:yMode val="edge"/>
          <c:x val="0.27978565179352582"/>
          <c:y val="6.4814814814814811E-2"/>
          <c:w val="0.39042847769028871"/>
          <c:h val="7.8125546806649182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Summary!$B$229</c:f>
              <c:strCache>
                <c:ptCount val="1"/>
                <c:pt idx="0">
                  <c:v>China</c:v>
                </c:pt>
              </c:strCache>
            </c:strRef>
          </c:tx>
          <c:spPr>
            <a:solidFill>
              <a:schemeClr val="accent1"/>
            </a:solidFill>
            <a:ln>
              <a:noFill/>
            </a:ln>
            <a:effectLst/>
          </c:spPr>
          <c:invertIfNegative val="0"/>
          <c:cat>
            <c:numRef>
              <c:f>Summary!$C$228:$N$228</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Summary!$C$229:$N$229</c:f>
              <c:numCache>
                <c:formatCode>_("$"* #,##0_);_("$"* \(#,##0\);_("$"* "-"??_);_(@_)</c:formatCode>
                <c:ptCount val="12"/>
                <c:pt idx="0">
                  <c:v>110.17621021360014</c:v>
                </c:pt>
                <c:pt idx="1">
                  <c:v>214.29951631637164</c:v>
                </c:pt>
                <c:pt idx="2">
                  <c:v>285.43848199750755</c:v>
                </c:pt>
              </c:numCache>
            </c:numRef>
          </c:val>
          <c:extLst>
            <c:ext xmlns:c16="http://schemas.microsoft.com/office/drawing/2014/chart" uri="{C3380CC4-5D6E-409C-BE32-E72D297353CC}">
              <c16:uniqueId val="{00000000-7E07-44DF-B9C3-7FEEFB0B190E}"/>
            </c:ext>
          </c:extLst>
        </c:ser>
        <c:ser>
          <c:idx val="1"/>
          <c:order val="1"/>
          <c:tx>
            <c:strRef>
              <c:f>Summary!$B$230</c:f>
              <c:strCache>
                <c:ptCount val="1"/>
                <c:pt idx="0">
                  <c:v>The rest of the world</c:v>
                </c:pt>
              </c:strCache>
            </c:strRef>
          </c:tx>
          <c:spPr>
            <a:solidFill>
              <a:schemeClr val="accent2"/>
            </a:solidFill>
            <a:ln>
              <a:noFill/>
            </a:ln>
            <a:effectLst/>
          </c:spPr>
          <c:invertIfNegative val="0"/>
          <c:cat>
            <c:numRef>
              <c:f>Summary!$C$228:$N$228</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Summary!$C$230:$N$230</c:f>
              <c:numCache>
                <c:formatCode>_("$"* #,##0_);_("$"* \(#,##0\);_("$"* "-"??_);_(@_)</c:formatCode>
                <c:ptCount val="12"/>
                <c:pt idx="0">
                  <c:v>73.450806809066762</c:v>
                </c:pt>
                <c:pt idx="1">
                  <c:v>37.817561702889122</c:v>
                </c:pt>
                <c:pt idx="2">
                  <c:v>71.32727864545916</c:v>
                </c:pt>
              </c:numCache>
            </c:numRef>
          </c:val>
          <c:extLst>
            <c:ext xmlns:c16="http://schemas.microsoft.com/office/drawing/2014/chart" uri="{C3380CC4-5D6E-409C-BE32-E72D297353CC}">
              <c16:uniqueId val="{00000001-7E07-44DF-B9C3-7FEEFB0B190E}"/>
            </c:ext>
          </c:extLst>
        </c:ser>
        <c:dLbls>
          <c:showLegendKey val="0"/>
          <c:showVal val="0"/>
          <c:showCatName val="0"/>
          <c:showSerName val="0"/>
          <c:showPercent val="0"/>
          <c:showBubbleSize val="0"/>
        </c:dLbls>
        <c:gapWidth val="150"/>
        <c:overlap val="100"/>
        <c:axId val="135427968"/>
        <c:axId val="135429504"/>
      </c:barChart>
      <c:catAx>
        <c:axId val="135427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429504"/>
        <c:crosses val="autoZero"/>
        <c:auto val="1"/>
        <c:lblAlgn val="ctr"/>
        <c:lblOffset val="100"/>
        <c:noMultiLvlLbl val="0"/>
      </c:catAx>
      <c:valAx>
        <c:axId val="135429504"/>
        <c:scaling>
          <c:orientation val="minMax"/>
        </c:scaling>
        <c:delete val="0"/>
        <c:axPos val="l"/>
        <c:majorGridlines>
          <c:spPr>
            <a:ln w="9525" cap="flat" cmpd="sng" algn="ctr">
              <a:solidFill>
                <a:schemeClr val="tx1">
                  <a:lumMod val="15000"/>
                  <a:lumOff val="85000"/>
                </a:schemeClr>
              </a:solidFill>
              <a:round/>
            </a:ln>
            <a:effectLst/>
          </c:spPr>
        </c:majorGridlines>
        <c:title>
          <c:tx>
            <c:strRef>
              <c:f>Summary!$B$228</c:f>
              <c:strCache>
                <c:ptCount val="1"/>
                <c:pt idx="0">
                  <c:v>Sales ($M)</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427968"/>
        <c:crosses val="autoZero"/>
        <c:crossBetween val="between"/>
      </c:valAx>
      <c:spPr>
        <a:noFill/>
        <a:ln>
          <a:noFill/>
        </a:ln>
        <a:effectLst/>
      </c:spPr>
    </c:plotArea>
    <c:legend>
      <c:legendPos val="t"/>
      <c:layout>
        <c:manualLayout>
          <c:xMode val="edge"/>
          <c:yMode val="edge"/>
          <c:x val="0.30200787401574802"/>
          <c:y val="6.0185185185185182E-2"/>
          <c:w val="0.39042847769028871"/>
          <c:h val="7.8125546806649182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Summary!$B$288</c:f>
              <c:strCache>
                <c:ptCount val="1"/>
                <c:pt idx="0">
                  <c:v>China</c:v>
                </c:pt>
              </c:strCache>
            </c:strRef>
          </c:tx>
          <c:spPr>
            <a:solidFill>
              <a:schemeClr val="accent1"/>
            </a:solidFill>
            <a:ln>
              <a:noFill/>
            </a:ln>
            <a:effectLst/>
          </c:spPr>
          <c:invertIfNegative val="0"/>
          <c:cat>
            <c:numRef>
              <c:f>Summary!$C$287:$N$287</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Summary!$C$288:$N$288</c:f>
              <c:numCache>
                <c:formatCode>_("$"* #,##0_);_("$"* \(#,##0\);_("$"* "-"??_);_(@_)</c:formatCode>
                <c:ptCount val="12"/>
                <c:pt idx="0">
                  <c:v>183.24297093819769</c:v>
                </c:pt>
                <c:pt idx="1">
                  <c:v>522.1767204883464</c:v>
                </c:pt>
                <c:pt idx="2">
                  <c:v>858.18424013258209</c:v>
                </c:pt>
              </c:numCache>
            </c:numRef>
          </c:val>
          <c:extLst>
            <c:ext xmlns:c16="http://schemas.microsoft.com/office/drawing/2014/chart" uri="{C3380CC4-5D6E-409C-BE32-E72D297353CC}">
              <c16:uniqueId val="{00000000-7710-4D70-B70D-E7749EEFD229}"/>
            </c:ext>
          </c:extLst>
        </c:ser>
        <c:ser>
          <c:idx val="1"/>
          <c:order val="1"/>
          <c:tx>
            <c:strRef>
              <c:f>Summary!$B$289</c:f>
              <c:strCache>
                <c:ptCount val="1"/>
                <c:pt idx="0">
                  <c:v>The rest of the world</c:v>
                </c:pt>
              </c:strCache>
            </c:strRef>
          </c:tx>
          <c:spPr>
            <a:solidFill>
              <a:schemeClr val="accent2"/>
            </a:solidFill>
            <a:ln>
              <a:noFill/>
            </a:ln>
            <a:effectLst/>
          </c:spPr>
          <c:invertIfNegative val="0"/>
          <c:cat>
            <c:numRef>
              <c:f>Summary!$C$287:$N$287</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Summary!$C$289:$N$289</c:f>
              <c:numCache>
                <c:formatCode>_("$"* #,##0_);_("$"* \(#,##0\);_("$"* "-"??_);_(@_)</c:formatCode>
                <c:ptCount val="12"/>
                <c:pt idx="0">
                  <c:v>182.54773865882407</c:v>
                </c:pt>
                <c:pt idx="1">
                  <c:v>395.90870861306973</c:v>
                </c:pt>
                <c:pt idx="2">
                  <c:v>257.84267454529322</c:v>
                </c:pt>
              </c:numCache>
            </c:numRef>
          </c:val>
          <c:extLst>
            <c:ext xmlns:c16="http://schemas.microsoft.com/office/drawing/2014/chart" uri="{C3380CC4-5D6E-409C-BE32-E72D297353CC}">
              <c16:uniqueId val="{00000001-7710-4D70-B70D-E7749EEFD229}"/>
            </c:ext>
          </c:extLst>
        </c:ser>
        <c:dLbls>
          <c:showLegendKey val="0"/>
          <c:showVal val="0"/>
          <c:showCatName val="0"/>
          <c:showSerName val="0"/>
          <c:showPercent val="0"/>
          <c:showBubbleSize val="0"/>
        </c:dLbls>
        <c:gapWidth val="150"/>
        <c:overlap val="100"/>
        <c:axId val="135471872"/>
        <c:axId val="135473408"/>
      </c:barChart>
      <c:catAx>
        <c:axId val="135471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473408"/>
        <c:crosses val="autoZero"/>
        <c:auto val="1"/>
        <c:lblAlgn val="ctr"/>
        <c:lblOffset val="100"/>
        <c:noMultiLvlLbl val="0"/>
      </c:catAx>
      <c:valAx>
        <c:axId val="135473408"/>
        <c:scaling>
          <c:orientation val="minMax"/>
        </c:scaling>
        <c:delete val="0"/>
        <c:axPos val="l"/>
        <c:majorGridlines>
          <c:spPr>
            <a:ln w="9525" cap="flat" cmpd="sng" algn="ctr">
              <a:solidFill>
                <a:schemeClr val="tx1">
                  <a:lumMod val="15000"/>
                  <a:lumOff val="85000"/>
                </a:schemeClr>
              </a:solidFill>
              <a:round/>
            </a:ln>
            <a:effectLst/>
          </c:spPr>
        </c:majorGridlines>
        <c:title>
          <c:tx>
            <c:strRef>
              <c:f>Summary!$B$287</c:f>
              <c:strCache>
                <c:ptCount val="1"/>
                <c:pt idx="0">
                  <c:v>Sales ($M)</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471872"/>
        <c:crosses val="autoZero"/>
        <c:crossBetween val="between"/>
      </c:valAx>
      <c:spPr>
        <a:noFill/>
        <a:ln>
          <a:noFill/>
        </a:ln>
        <a:effectLst/>
      </c:spPr>
    </c:plotArea>
    <c:legend>
      <c:legendPos val="t"/>
      <c:layout>
        <c:manualLayout>
          <c:xMode val="edge"/>
          <c:yMode val="edge"/>
          <c:x val="0.2908967629046369"/>
          <c:y val="6.9444444444444448E-2"/>
          <c:w val="0.39042847769028871"/>
          <c:h val="7.8125546806649182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Summary!$C$317</c:f>
              <c:strCache>
                <c:ptCount val="1"/>
                <c:pt idx="0">
                  <c:v>10G</c:v>
                </c:pt>
              </c:strCache>
            </c:strRef>
          </c:tx>
          <c:spPr>
            <a:solidFill>
              <a:schemeClr val="accent1"/>
            </a:solidFill>
            <a:ln>
              <a:noFill/>
            </a:ln>
            <a:effectLst/>
          </c:spPr>
          <c:invertIfNegative val="0"/>
          <c:cat>
            <c:numRef>
              <c:f>Summary!$D$316:$O$316</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Summary!$D$317:$O$317</c:f>
              <c:numCache>
                <c:formatCode>_("$"* #,##0_);_("$"* \(#,##0\);_("$"* "-"??_);_(@_)</c:formatCode>
                <c:ptCount val="12"/>
                <c:pt idx="0">
                  <c:v>116.44728942491776</c:v>
                </c:pt>
                <c:pt idx="1">
                  <c:v>284.33090978777966</c:v>
                </c:pt>
                <c:pt idx="2">
                  <c:v>154.45513016003758</c:v>
                </c:pt>
              </c:numCache>
            </c:numRef>
          </c:val>
          <c:extLst>
            <c:ext xmlns:c16="http://schemas.microsoft.com/office/drawing/2014/chart" uri="{C3380CC4-5D6E-409C-BE32-E72D297353CC}">
              <c16:uniqueId val="{00000000-C6C5-435D-B324-5213A9552790}"/>
            </c:ext>
          </c:extLst>
        </c:ser>
        <c:ser>
          <c:idx val="1"/>
          <c:order val="1"/>
          <c:tx>
            <c:strRef>
              <c:f>Summary!$C$318</c:f>
              <c:strCache>
                <c:ptCount val="1"/>
                <c:pt idx="0">
                  <c:v>25G</c:v>
                </c:pt>
              </c:strCache>
            </c:strRef>
          </c:tx>
          <c:spPr>
            <a:solidFill>
              <a:schemeClr val="accent2"/>
            </a:solidFill>
            <a:ln>
              <a:noFill/>
            </a:ln>
            <a:effectLst/>
          </c:spPr>
          <c:invertIfNegative val="0"/>
          <c:cat>
            <c:numRef>
              <c:f>Summary!$D$316:$O$316</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Summary!$D$318:$O$318</c:f>
              <c:numCache>
                <c:formatCode>_("$"* #,##0_);_("$"* \(#,##0\);_("$"* "-"??_);_(@_)</c:formatCode>
                <c:ptCount val="12"/>
                <c:pt idx="0">
                  <c:v>14.712872109948242</c:v>
                </c:pt>
                <c:pt idx="1">
                  <c:v>196.33353918074482</c:v>
                </c:pt>
                <c:pt idx="2">
                  <c:v>687.56522577328587</c:v>
                </c:pt>
              </c:numCache>
            </c:numRef>
          </c:val>
          <c:extLst>
            <c:ext xmlns:c16="http://schemas.microsoft.com/office/drawing/2014/chart" uri="{C3380CC4-5D6E-409C-BE32-E72D297353CC}">
              <c16:uniqueId val="{00000001-C6C5-435D-B324-5213A9552790}"/>
            </c:ext>
          </c:extLst>
        </c:ser>
        <c:ser>
          <c:idx val="2"/>
          <c:order val="2"/>
          <c:tx>
            <c:strRef>
              <c:f>Summary!$C$319</c:f>
              <c:strCache>
                <c:ptCount val="1"/>
                <c:pt idx="0">
                  <c:v>50G</c:v>
                </c:pt>
              </c:strCache>
            </c:strRef>
          </c:tx>
          <c:spPr>
            <a:solidFill>
              <a:schemeClr val="accent3"/>
            </a:solidFill>
            <a:ln>
              <a:noFill/>
            </a:ln>
            <a:effectLst/>
          </c:spPr>
          <c:invertIfNegative val="0"/>
          <c:cat>
            <c:numRef>
              <c:f>Summary!$D$316:$O$316</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Summary!$D$319:$O$319</c:f>
              <c:numCache>
                <c:formatCode>_("$"* #,##0_);_("$"* \(#,##0\);_("$"* "-"??_);_(@_)</c:formatCode>
                <c:ptCount val="12"/>
                <c:pt idx="0">
                  <c:v>0</c:v>
                </c:pt>
                <c:pt idx="1">
                  <c:v>0</c:v>
                </c:pt>
                <c:pt idx="2">
                  <c:v>0</c:v>
                </c:pt>
              </c:numCache>
            </c:numRef>
          </c:val>
          <c:extLst>
            <c:ext xmlns:c16="http://schemas.microsoft.com/office/drawing/2014/chart" uri="{C3380CC4-5D6E-409C-BE32-E72D297353CC}">
              <c16:uniqueId val="{00000002-C6C5-435D-B324-5213A9552790}"/>
            </c:ext>
          </c:extLst>
        </c:ser>
        <c:ser>
          <c:idx val="3"/>
          <c:order val="3"/>
          <c:tx>
            <c:strRef>
              <c:f>Summary!$C$320</c:f>
              <c:strCache>
                <c:ptCount val="1"/>
                <c:pt idx="0">
                  <c:v>100G</c:v>
                </c:pt>
              </c:strCache>
            </c:strRef>
          </c:tx>
          <c:spPr>
            <a:solidFill>
              <a:schemeClr val="accent4"/>
            </a:solidFill>
            <a:ln>
              <a:noFill/>
            </a:ln>
            <a:effectLst/>
          </c:spPr>
          <c:invertIfNegative val="0"/>
          <c:cat>
            <c:numRef>
              <c:f>Summary!$D$316:$O$316</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Summary!$D$320:$O$320</c:f>
              <c:numCache>
                <c:formatCode>_("$"* #,##0_);_("$"* \(#,##0\);_("$"* "-"??_);_(@_)</c:formatCode>
                <c:ptCount val="12"/>
                <c:pt idx="0">
                  <c:v>0</c:v>
                </c:pt>
                <c:pt idx="1">
                  <c:v>1.2474000000000001</c:v>
                </c:pt>
                <c:pt idx="2">
                  <c:v>3.6951749999999999</c:v>
                </c:pt>
              </c:numCache>
            </c:numRef>
          </c:val>
          <c:extLst>
            <c:ext xmlns:c16="http://schemas.microsoft.com/office/drawing/2014/chart" uri="{C3380CC4-5D6E-409C-BE32-E72D297353CC}">
              <c16:uniqueId val="{00000003-C6C5-435D-B324-5213A9552790}"/>
            </c:ext>
          </c:extLst>
        </c:ser>
        <c:dLbls>
          <c:showLegendKey val="0"/>
          <c:showVal val="0"/>
          <c:showCatName val="0"/>
          <c:showSerName val="0"/>
          <c:showPercent val="0"/>
          <c:showBubbleSize val="0"/>
        </c:dLbls>
        <c:gapWidth val="150"/>
        <c:overlap val="100"/>
        <c:axId val="135534080"/>
        <c:axId val="135535616"/>
      </c:barChart>
      <c:catAx>
        <c:axId val="135534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535616"/>
        <c:crosses val="autoZero"/>
        <c:auto val="1"/>
        <c:lblAlgn val="ctr"/>
        <c:lblOffset val="100"/>
        <c:noMultiLvlLbl val="0"/>
      </c:catAx>
      <c:valAx>
        <c:axId val="135535616"/>
        <c:scaling>
          <c:orientation val="minMax"/>
        </c:scaling>
        <c:delete val="0"/>
        <c:axPos val="l"/>
        <c:majorGridlines>
          <c:spPr>
            <a:ln w="9525" cap="flat" cmpd="sng" algn="ctr">
              <a:solidFill>
                <a:schemeClr val="tx1">
                  <a:lumMod val="15000"/>
                  <a:lumOff val="85000"/>
                </a:schemeClr>
              </a:solidFill>
              <a:round/>
            </a:ln>
            <a:effectLst/>
          </c:spPr>
        </c:majorGridlines>
        <c:title>
          <c:tx>
            <c:strRef>
              <c:f>Summary!$B$316</c:f>
              <c:strCache>
                <c:ptCount val="1"/>
                <c:pt idx="0">
                  <c:v>Sales ($M)</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534080"/>
        <c:crosses val="autoZero"/>
        <c:crossBetween val="between"/>
      </c:valAx>
      <c:spPr>
        <a:noFill/>
        <a:ln>
          <a:noFill/>
        </a:ln>
        <a:effectLst/>
      </c:spPr>
    </c:plotArea>
    <c:legend>
      <c:legendPos val="t"/>
      <c:layout>
        <c:manualLayout>
          <c:xMode val="edge"/>
          <c:yMode val="edge"/>
          <c:x val="0.31393416447944006"/>
          <c:y val="6.9444444444444448E-2"/>
          <c:w val="0.34435367454068244"/>
          <c:h val="7.8125546806649182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25G-PON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Summary!$B$253</c:f>
              <c:strCache>
                <c:ptCount val="1"/>
                <c:pt idx="0">
                  <c:v>China</c:v>
                </c:pt>
              </c:strCache>
            </c:strRef>
          </c:tx>
          <c:spPr>
            <a:solidFill>
              <a:schemeClr val="accent1"/>
            </a:solidFill>
            <a:ln>
              <a:noFill/>
            </a:ln>
            <a:effectLst/>
          </c:spPr>
          <c:invertIfNegative val="0"/>
          <c:cat>
            <c:numRef>
              <c:f>Summary!$I$252:$N$252</c:f>
              <c:numCache>
                <c:formatCode>General</c:formatCode>
                <c:ptCount val="6"/>
                <c:pt idx="0">
                  <c:v>2024</c:v>
                </c:pt>
                <c:pt idx="1">
                  <c:v>2025</c:v>
                </c:pt>
                <c:pt idx="2">
                  <c:v>2026</c:v>
                </c:pt>
                <c:pt idx="3">
                  <c:v>2027</c:v>
                </c:pt>
                <c:pt idx="4">
                  <c:v>2028</c:v>
                </c:pt>
                <c:pt idx="5">
                  <c:v>2029</c:v>
                </c:pt>
              </c:numCache>
            </c:numRef>
          </c:cat>
          <c:val>
            <c:numRef>
              <c:f>Summary!$I$253:$N$253</c:f>
              <c:numCache>
                <c:formatCode>_("$"* #,##0_);_("$"* \(#,##0\);_("$"* "-"??_);_(@_)</c:formatCode>
                <c:ptCount val="6"/>
              </c:numCache>
            </c:numRef>
          </c:val>
          <c:extLst>
            <c:ext xmlns:c16="http://schemas.microsoft.com/office/drawing/2014/chart" uri="{C3380CC4-5D6E-409C-BE32-E72D297353CC}">
              <c16:uniqueId val="{00000000-725E-43D9-BC2E-5311A5C859F8}"/>
            </c:ext>
          </c:extLst>
        </c:ser>
        <c:ser>
          <c:idx val="1"/>
          <c:order val="1"/>
          <c:tx>
            <c:strRef>
              <c:f>Summary!$B$254</c:f>
              <c:strCache>
                <c:ptCount val="1"/>
                <c:pt idx="0">
                  <c:v>The rest of the world</c:v>
                </c:pt>
              </c:strCache>
            </c:strRef>
          </c:tx>
          <c:spPr>
            <a:solidFill>
              <a:schemeClr val="accent2"/>
            </a:solidFill>
            <a:ln>
              <a:noFill/>
            </a:ln>
            <a:effectLst/>
          </c:spPr>
          <c:invertIfNegative val="0"/>
          <c:cat>
            <c:numRef>
              <c:f>Summary!$I$252:$N$252</c:f>
              <c:numCache>
                <c:formatCode>General</c:formatCode>
                <c:ptCount val="6"/>
                <c:pt idx="0">
                  <c:v>2024</c:v>
                </c:pt>
                <c:pt idx="1">
                  <c:v>2025</c:v>
                </c:pt>
                <c:pt idx="2">
                  <c:v>2026</c:v>
                </c:pt>
                <c:pt idx="3">
                  <c:v>2027</c:v>
                </c:pt>
                <c:pt idx="4">
                  <c:v>2028</c:v>
                </c:pt>
                <c:pt idx="5">
                  <c:v>2029</c:v>
                </c:pt>
              </c:numCache>
            </c:numRef>
          </c:cat>
          <c:val>
            <c:numRef>
              <c:f>Summary!$I$254:$N$254</c:f>
              <c:numCache>
                <c:formatCode>_("$"* #,##0_);_("$"* \(#,##0\);_("$"* "-"??_);_(@_)</c:formatCode>
                <c:ptCount val="6"/>
              </c:numCache>
            </c:numRef>
          </c:val>
          <c:extLst>
            <c:ext xmlns:c16="http://schemas.microsoft.com/office/drawing/2014/chart" uri="{C3380CC4-5D6E-409C-BE32-E72D297353CC}">
              <c16:uniqueId val="{00000001-725E-43D9-BC2E-5311A5C859F8}"/>
            </c:ext>
          </c:extLst>
        </c:ser>
        <c:dLbls>
          <c:showLegendKey val="0"/>
          <c:showVal val="0"/>
          <c:showCatName val="0"/>
          <c:showSerName val="0"/>
          <c:showPercent val="0"/>
          <c:showBubbleSize val="0"/>
        </c:dLbls>
        <c:gapWidth val="150"/>
        <c:overlap val="100"/>
        <c:axId val="135590656"/>
        <c:axId val="135592192"/>
      </c:barChart>
      <c:catAx>
        <c:axId val="135590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592192"/>
        <c:crosses val="autoZero"/>
        <c:auto val="1"/>
        <c:lblAlgn val="ctr"/>
        <c:lblOffset val="100"/>
        <c:noMultiLvlLbl val="0"/>
      </c:catAx>
      <c:valAx>
        <c:axId val="135592192"/>
        <c:scaling>
          <c:orientation val="minMax"/>
        </c:scaling>
        <c:delete val="0"/>
        <c:axPos val="l"/>
        <c:majorGridlines>
          <c:spPr>
            <a:ln w="9525" cap="flat" cmpd="sng" algn="ctr">
              <a:solidFill>
                <a:schemeClr val="tx1">
                  <a:lumMod val="15000"/>
                  <a:lumOff val="85000"/>
                </a:schemeClr>
              </a:solidFill>
              <a:round/>
            </a:ln>
            <a:effectLst/>
          </c:spPr>
        </c:majorGridlines>
        <c:title>
          <c:tx>
            <c:strRef>
              <c:f>Summary!$B$252</c:f>
              <c:strCache>
                <c:ptCount val="1"/>
                <c:pt idx="0">
                  <c:v>Sales ($M)</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590656"/>
        <c:crosses val="autoZero"/>
        <c:crossBetween val="between"/>
      </c:valAx>
      <c:spPr>
        <a:noFill/>
        <a:ln>
          <a:noFill/>
        </a:ln>
        <a:effectLst/>
      </c:spPr>
    </c:plotArea>
    <c:legend>
      <c:legendPos val="t"/>
      <c:layout>
        <c:manualLayout>
          <c:xMode val="edge"/>
          <c:yMode val="edge"/>
          <c:x val="0.2261743407306398"/>
          <c:y val="0.14830721165673613"/>
          <c:w val="0.3978220156231515"/>
          <c:h val="0.2674759449090107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2419793755842"/>
          <c:y val="6.5582308563655226E-2"/>
          <c:w val="0.78991148529253441"/>
          <c:h val="0.80265245035330268"/>
        </c:manualLayout>
      </c:layout>
      <c:barChart>
        <c:barDir val="col"/>
        <c:grouping val="stacked"/>
        <c:varyColors val="0"/>
        <c:ser>
          <c:idx val="0"/>
          <c:order val="0"/>
          <c:tx>
            <c:strRef>
              <c:f>Summary!$B$33</c:f>
              <c:strCache>
                <c:ptCount val="1"/>
                <c:pt idx="0">
                  <c:v>China</c:v>
                </c:pt>
              </c:strCache>
            </c:strRef>
          </c:tx>
          <c:spPr>
            <a:solidFill>
              <a:schemeClr val="accent1"/>
            </a:solidFill>
            <a:ln>
              <a:noFill/>
            </a:ln>
            <a:effectLst/>
          </c:spPr>
          <c:invertIfNegative val="0"/>
          <c:cat>
            <c:numRef>
              <c:f>Summary!$C$32:$N$32</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Summary!$C$33:$N$33</c:f>
              <c:numCache>
                <c:formatCode>_(* #,##0_);_(* \(#,##0\);_(* "-"??_);_(@_)</c:formatCode>
                <c:ptCount val="12"/>
                <c:pt idx="0">
                  <c:v>10322091.688637113</c:v>
                </c:pt>
                <c:pt idx="1">
                  <c:v>9775411.2937028538</c:v>
                </c:pt>
              </c:numCache>
            </c:numRef>
          </c:val>
          <c:extLst>
            <c:ext xmlns:c16="http://schemas.microsoft.com/office/drawing/2014/chart" uri="{C3380CC4-5D6E-409C-BE32-E72D297353CC}">
              <c16:uniqueId val="{00000000-FEE0-4F03-BF95-C6E8A6614186}"/>
            </c:ext>
          </c:extLst>
        </c:ser>
        <c:ser>
          <c:idx val="1"/>
          <c:order val="1"/>
          <c:tx>
            <c:strRef>
              <c:f>Summary!$B$34</c:f>
              <c:strCache>
                <c:ptCount val="1"/>
                <c:pt idx="0">
                  <c:v>The rest of the world</c:v>
                </c:pt>
              </c:strCache>
            </c:strRef>
          </c:tx>
          <c:spPr>
            <a:solidFill>
              <a:schemeClr val="accent2"/>
            </a:solidFill>
            <a:ln>
              <a:noFill/>
            </a:ln>
            <a:effectLst/>
          </c:spPr>
          <c:invertIfNegative val="0"/>
          <c:cat>
            <c:numRef>
              <c:f>Summary!$C$32:$N$32</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Summary!$C$34:$N$34</c:f>
              <c:numCache>
                <c:formatCode>_(* #,##0_);_(* \(#,##0\);_(* "-"??_);_(@_)</c:formatCode>
                <c:ptCount val="12"/>
                <c:pt idx="0">
                  <c:v>35641595.900607564</c:v>
                </c:pt>
                <c:pt idx="1">
                  <c:v>32395169.671812244</c:v>
                </c:pt>
              </c:numCache>
            </c:numRef>
          </c:val>
          <c:extLst>
            <c:ext xmlns:c16="http://schemas.microsoft.com/office/drawing/2014/chart" uri="{C3380CC4-5D6E-409C-BE32-E72D297353CC}">
              <c16:uniqueId val="{00000001-FEE0-4F03-BF95-C6E8A6614186}"/>
            </c:ext>
          </c:extLst>
        </c:ser>
        <c:dLbls>
          <c:showLegendKey val="0"/>
          <c:showVal val="0"/>
          <c:showCatName val="0"/>
          <c:showSerName val="0"/>
          <c:showPercent val="0"/>
          <c:showBubbleSize val="0"/>
        </c:dLbls>
        <c:gapWidth val="150"/>
        <c:overlap val="100"/>
        <c:axId val="111370624"/>
        <c:axId val="111372160"/>
      </c:barChart>
      <c:catAx>
        <c:axId val="111370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372160"/>
        <c:crosses val="autoZero"/>
        <c:auto val="1"/>
        <c:lblAlgn val="ctr"/>
        <c:lblOffset val="100"/>
        <c:noMultiLvlLbl val="0"/>
      </c:catAx>
      <c:valAx>
        <c:axId val="111372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Units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370624"/>
        <c:crosses val="autoZero"/>
        <c:crossBetween val="between"/>
      </c:valAx>
      <c:spPr>
        <a:noFill/>
        <a:ln>
          <a:noFill/>
        </a:ln>
        <a:effectLst/>
      </c:spPr>
    </c:plotArea>
    <c:legend>
      <c:legendPos val="t"/>
      <c:layout>
        <c:manualLayout>
          <c:xMode val="edge"/>
          <c:yMode val="edge"/>
          <c:x val="0.29602748508211002"/>
          <c:y val="6.9381997611511079E-2"/>
          <c:w val="0.39124356845790936"/>
          <c:h val="7.8055293627891792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50G-PON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Summary!$B$262</c:f>
              <c:strCache>
                <c:ptCount val="1"/>
                <c:pt idx="0">
                  <c:v>China</c:v>
                </c:pt>
              </c:strCache>
            </c:strRef>
          </c:tx>
          <c:spPr>
            <a:solidFill>
              <a:schemeClr val="accent1"/>
            </a:solidFill>
            <a:ln>
              <a:noFill/>
            </a:ln>
            <a:effectLst/>
          </c:spPr>
          <c:invertIfNegative val="0"/>
          <c:cat>
            <c:numRef>
              <c:f>Summary!$I$261:$N$261</c:f>
              <c:numCache>
                <c:formatCode>General</c:formatCode>
                <c:ptCount val="6"/>
                <c:pt idx="0">
                  <c:v>2024</c:v>
                </c:pt>
                <c:pt idx="1">
                  <c:v>2025</c:v>
                </c:pt>
                <c:pt idx="2">
                  <c:v>2026</c:v>
                </c:pt>
                <c:pt idx="3">
                  <c:v>2027</c:v>
                </c:pt>
                <c:pt idx="4">
                  <c:v>2028</c:v>
                </c:pt>
                <c:pt idx="5">
                  <c:v>2029</c:v>
                </c:pt>
              </c:numCache>
            </c:numRef>
          </c:cat>
          <c:val>
            <c:numRef>
              <c:f>Summary!$I$262:$N$262</c:f>
              <c:numCache>
                <c:formatCode>_("$"* #,##0_);_("$"* \(#,##0\);_("$"* "-"??_);_(@_)</c:formatCode>
                <c:ptCount val="6"/>
              </c:numCache>
            </c:numRef>
          </c:val>
          <c:extLst>
            <c:ext xmlns:c16="http://schemas.microsoft.com/office/drawing/2014/chart" uri="{C3380CC4-5D6E-409C-BE32-E72D297353CC}">
              <c16:uniqueId val="{00000000-1C6D-435E-A7EC-8FA65392B637}"/>
            </c:ext>
          </c:extLst>
        </c:ser>
        <c:ser>
          <c:idx val="1"/>
          <c:order val="1"/>
          <c:tx>
            <c:strRef>
              <c:f>Summary!$B$263</c:f>
              <c:strCache>
                <c:ptCount val="1"/>
                <c:pt idx="0">
                  <c:v>The rest of the world</c:v>
                </c:pt>
              </c:strCache>
            </c:strRef>
          </c:tx>
          <c:spPr>
            <a:solidFill>
              <a:schemeClr val="accent2"/>
            </a:solidFill>
            <a:ln>
              <a:noFill/>
            </a:ln>
            <a:effectLst/>
          </c:spPr>
          <c:invertIfNegative val="0"/>
          <c:cat>
            <c:numRef>
              <c:f>Summary!$I$261:$N$261</c:f>
              <c:numCache>
                <c:formatCode>General</c:formatCode>
                <c:ptCount val="6"/>
                <c:pt idx="0">
                  <c:v>2024</c:v>
                </c:pt>
                <c:pt idx="1">
                  <c:v>2025</c:v>
                </c:pt>
                <c:pt idx="2">
                  <c:v>2026</c:v>
                </c:pt>
                <c:pt idx="3">
                  <c:v>2027</c:v>
                </c:pt>
                <c:pt idx="4">
                  <c:v>2028</c:v>
                </c:pt>
                <c:pt idx="5">
                  <c:v>2029</c:v>
                </c:pt>
              </c:numCache>
            </c:numRef>
          </c:cat>
          <c:val>
            <c:numRef>
              <c:f>Summary!$I$263:$N$263</c:f>
              <c:numCache>
                <c:formatCode>_("$"* #,##0_);_("$"* \(#,##0\);_("$"* "-"??_);_(@_)</c:formatCode>
                <c:ptCount val="6"/>
              </c:numCache>
            </c:numRef>
          </c:val>
          <c:extLst>
            <c:ext xmlns:c16="http://schemas.microsoft.com/office/drawing/2014/chart" uri="{C3380CC4-5D6E-409C-BE32-E72D297353CC}">
              <c16:uniqueId val="{00000001-1C6D-435E-A7EC-8FA65392B637}"/>
            </c:ext>
          </c:extLst>
        </c:ser>
        <c:dLbls>
          <c:showLegendKey val="0"/>
          <c:showVal val="0"/>
          <c:showCatName val="0"/>
          <c:showSerName val="0"/>
          <c:showPercent val="0"/>
          <c:showBubbleSize val="0"/>
        </c:dLbls>
        <c:gapWidth val="150"/>
        <c:overlap val="100"/>
        <c:axId val="135774592"/>
        <c:axId val="135776128"/>
      </c:barChart>
      <c:catAx>
        <c:axId val="135774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776128"/>
        <c:crosses val="autoZero"/>
        <c:auto val="1"/>
        <c:lblAlgn val="ctr"/>
        <c:lblOffset val="100"/>
        <c:noMultiLvlLbl val="0"/>
      </c:catAx>
      <c:valAx>
        <c:axId val="135776128"/>
        <c:scaling>
          <c:orientation val="minMax"/>
        </c:scaling>
        <c:delete val="0"/>
        <c:axPos val="l"/>
        <c:majorGridlines>
          <c:spPr>
            <a:ln w="9525" cap="flat" cmpd="sng" algn="ctr">
              <a:solidFill>
                <a:schemeClr val="tx1">
                  <a:lumMod val="15000"/>
                  <a:lumOff val="85000"/>
                </a:schemeClr>
              </a:solidFill>
              <a:round/>
            </a:ln>
            <a:effectLst/>
          </c:spPr>
        </c:majorGridlines>
        <c:title>
          <c:tx>
            <c:strRef>
              <c:f>Summary!$B$261</c:f>
              <c:strCache>
                <c:ptCount val="1"/>
                <c:pt idx="0">
                  <c:v>Sales ($M)</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774592"/>
        <c:crosses val="autoZero"/>
        <c:crossBetween val="between"/>
      </c:valAx>
      <c:spPr>
        <a:noFill/>
        <a:ln>
          <a:noFill/>
        </a:ln>
        <a:effectLst/>
      </c:spPr>
    </c:plotArea>
    <c:legend>
      <c:legendPos val="t"/>
      <c:layout>
        <c:manualLayout>
          <c:xMode val="edge"/>
          <c:yMode val="edge"/>
          <c:x val="0.19378141457807971"/>
          <c:y val="0.15012865497076022"/>
          <c:w val="0.48607517197605199"/>
          <c:h val="0.2520473361882396"/>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882926692321113"/>
          <c:y val="0.12225330728369083"/>
          <c:w val="0.79315672005438365"/>
          <c:h val="0.76101539720884237"/>
        </c:manualLayout>
      </c:layout>
      <c:barChart>
        <c:barDir val="col"/>
        <c:grouping val="clustered"/>
        <c:varyColors val="0"/>
        <c:ser>
          <c:idx val="0"/>
          <c:order val="0"/>
          <c:tx>
            <c:strRef>
              <c:f>NEMs!$B$25</c:f>
              <c:strCache>
                <c:ptCount val="1"/>
                <c:pt idx="0">
                  <c:v>Cisco</c:v>
                </c:pt>
              </c:strCache>
            </c:strRef>
          </c:tx>
          <c:spPr>
            <a:solidFill>
              <a:schemeClr val="accent1"/>
            </a:solidFill>
            <a:ln>
              <a:noFill/>
            </a:ln>
            <a:effectLst/>
          </c:spPr>
          <c:invertIfNegative val="0"/>
          <c:cat>
            <c:strRef>
              <c:f>NEMs!$H$23:$P$23</c:f>
              <c:strCache>
                <c:ptCount val="9"/>
                <c:pt idx="0">
                  <c:v>2015</c:v>
                </c:pt>
                <c:pt idx="1">
                  <c:v>2016</c:v>
                </c:pt>
                <c:pt idx="2">
                  <c:v>2017</c:v>
                </c:pt>
                <c:pt idx="3">
                  <c:v>2018</c:v>
                </c:pt>
                <c:pt idx="4">
                  <c:v>2019</c:v>
                </c:pt>
                <c:pt idx="5">
                  <c:v>2020</c:v>
                </c:pt>
                <c:pt idx="6">
                  <c:v>2021</c:v>
                </c:pt>
                <c:pt idx="7">
                  <c:v>2022</c:v>
                </c:pt>
                <c:pt idx="8">
                  <c:v>2023E</c:v>
                </c:pt>
              </c:strCache>
            </c:strRef>
          </c:cat>
          <c:val>
            <c:numRef>
              <c:f>NEMs!$H$25:$P$25</c:f>
              <c:numCache>
                <c:formatCode>_("$"* #,##0_);_("$"* \(#,##0\);_("$"* "-"??_);_(@_)</c:formatCode>
                <c:ptCount val="9"/>
                <c:pt idx="0">
                  <c:v>49589</c:v>
                </c:pt>
                <c:pt idx="1">
                  <c:v>48570</c:v>
                </c:pt>
                <c:pt idx="2">
                  <c:v>48176</c:v>
                </c:pt>
              </c:numCache>
            </c:numRef>
          </c:val>
          <c:extLst>
            <c:ext xmlns:c16="http://schemas.microsoft.com/office/drawing/2014/chart" uri="{C3380CC4-5D6E-409C-BE32-E72D297353CC}">
              <c16:uniqueId val="{00000000-3558-FF45-B1A3-48971110ED0C}"/>
            </c:ext>
          </c:extLst>
        </c:ser>
        <c:ser>
          <c:idx val="2"/>
          <c:order val="1"/>
          <c:tx>
            <c:strRef>
              <c:f>NEMs!$B$35</c:f>
              <c:strCache>
                <c:ptCount val="1"/>
                <c:pt idx="0">
                  <c:v>Lenovo</c:v>
                </c:pt>
              </c:strCache>
            </c:strRef>
          </c:tx>
          <c:spPr>
            <a:solidFill>
              <a:schemeClr val="accent3"/>
            </a:solidFill>
            <a:ln>
              <a:noFill/>
            </a:ln>
            <a:effectLst/>
          </c:spPr>
          <c:invertIfNegative val="0"/>
          <c:cat>
            <c:strRef>
              <c:f>NEMs!$H$23:$P$23</c:f>
              <c:strCache>
                <c:ptCount val="9"/>
                <c:pt idx="0">
                  <c:v>2015</c:v>
                </c:pt>
                <c:pt idx="1">
                  <c:v>2016</c:v>
                </c:pt>
                <c:pt idx="2">
                  <c:v>2017</c:v>
                </c:pt>
                <c:pt idx="3">
                  <c:v>2018</c:v>
                </c:pt>
                <c:pt idx="4">
                  <c:v>2019</c:v>
                </c:pt>
                <c:pt idx="5">
                  <c:v>2020</c:v>
                </c:pt>
                <c:pt idx="6">
                  <c:v>2021</c:v>
                </c:pt>
                <c:pt idx="7">
                  <c:v>2022</c:v>
                </c:pt>
                <c:pt idx="8">
                  <c:v>2023E</c:v>
                </c:pt>
              </c:strCache>
            </c:strRef>
          </c:cat>
          <c:val>
            <c:numRef>
              <c:f>NEMs!$H$35:$P$35</c:f>
              <c:numCache>
                <c:formatCode>_("$"* #,##0_);_("$"* \(#,##0\);_("$"* "-"??_);_(@_)</c:formatCode>
                <c:ptCount val="9"/>
                <c:pt idx="0">
                  <c:v>47113</c:v>
                </c:pt>
                <c:pt idx="1">
                  <c:v>42589</c:v>
                </c:pt>
                <c:pt idx="2">
                  <c:v>44291</c:v>
                </c:pt>
              </c:numCache>
            </c:numRef>
          </c:val>
          <c:extLst>
            <c:ext xmlns:c16="http://schemas.microsoft.com/office/drawing/2014/chart" uri="{C3380CC4-5D6E-409C-BE32-E72D297353CC}">
              <c16:uniqueId val="{00000002-3558-FF45-B1A3-48971110ED0C}"/>
            </c:ext>
          </c:extLst>
        </c:ser>
        <c:ser>
          <c:idx val="1"/>
          <c:order val="2"/>
          <c:tx>
            <c:strRef>
              <c:f>NEMs!$B$27</c:f>
              <c:strCache>
                <c:ptCount val="1"/>
                <c:pt idx="0">
                  <c:v>Dell</c:v>
                </c:pt>
              </c:strCache>
            </c:strRef>
          </c:tx>
          <c:invertIfNegative val="0"/>
          <c:cat>
            <c:strRef>
              <c:f>NEMs!$H$23:$P$23</c:f>
              <c:strCache>
                <c:ptCount val="9"/>
                <c:pt idx="0">
                  <c:v>2015</c:v>
                </c:pt>
                <c:pt idx="1">
                  <c:v>2016</c:v>
                </c:pt>
                <c:pt idx="2">
                  <c:v>2017</c:v>
                </c:pt>
                <c:pt idx="3">
                  <c:v>2018</c:v>
                </c:pt>
                <c:pt idx="4">
                  <c:v>2019</c:v>
                </c:pt>
                <c:pt idx="5">
                  <c:v>2020</c:v>
                </c:pt>
                <c:pt idx="6">
                  <c:v>2021</c:v>
                </c:pt>
                <c:pt idx="7">
                  <c:v>2022</c:v>
                </c:pt>
                <c:pt idx="8">
                  <c:v>2023E</c:v>
                </c:pt>
              </c:strCache>
            </c:strRef>
          </c:cat>
          <c:val>
            <c:numRef>
              <c:f>NEMs!$H$27:$P$27</c:f>
              <c:numCache>
                <c:formatCode>_("$"* #,##0_);_("$"* \(#,##0\);_("$"* "-"??_);_(@_)</c:formatCode>
                <c:ptCount val="9"/>
                <c:pt idx="0">
                  <c:v>51166</c:v>
                </c:pt>
                <c:pt idx="1">
                  <c:v>61905</c:v>
                </c:pt>
                <c:pt idx="2">
                  <c:v>78606</c:v>
                </c:pt>
              </c:numCache>
            </c:numRef>
          </c:val>
          <c:extLst>
            <c:ext xmlns:c16="http://schemas.microsoft.com/office/drawing/2014/chart" uri="{C3380CC4-5D6E-409C-BE32-E72D297353CC}">
              <c16:uniqueId val="{00000000-8C32-9A4B-BF72-18FC13B3737E}"/>
            </c:ext>
          </c:extLst>
        </c:ser>
        <c:dLbls>
          <c:showLegendKey val="0"/>
          <c:showVal val="0"/>
          <c:showCatName val="0"/>
          <c:showSerName val="0"/>
          <c:showPercent val="0"/>
          <c:showBubbleSize val="0"/>
        </c:dLbls>
        <c:gapWidth val="219"/>
        <c:overlap val="-27"/>
        <c:axId val="136005888"/>
        <c:axId val="136011776"/>
      </c:barChart>
      <c:catAx>
        <c:axId val="136005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011776"/>
        <c:crosses val="autoZero"/>
        <c:auto val="1"/>
        <c:lblAlgn val="ctr"/>
        <c:lblOffset val="100"/>
        <c:noMultiLvlLbl val="0"/>
      </c:catAx>
      <c:valAx>
        <c:axId val="13601177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b="0"/>
                </a:pPr>
                <a:r>
                  <a:rPr lang="en-US" b="0"/>
                  <a:t>Sales ($M) </a:t>
                </a:r>
              </a:p>
            </c:rich>
          </c:tx>
          <c:layout>
            <c:manualLayout>
              <c:xMode val="edge"/>
              <c:yMode val="edge"/>
              <c:x val="1.8561484918793503E-2"/>
              <c:y val="0.38864888157637018"/>
            </c:manualLayout>
          </c:layout>
          <c:overlay val="0"/>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005888"/>
        <c:crosses val="autoZero"/>
        <c:crossBetween val="between"/>
        <c:majorUnit val="20000"/>
      </c:valAx>
      <c:spPr>
        <a:noFill/>
        <a:ln>
          <a:noFill/>
        </a:ln>
        <a:effectLst/>
      </c:spPr>
    </c:plotArea>
    <c:legend>
      <c:legendPos val="t"/>
      <c:layout>
        <c:manualLayout>
          <c:xMode val="edge"/>
          <c:yMode val="edge"/>
          <c:x val="0.3841549373444641"/>
          <c:y val="1.5095691230116578E-2"/>
          <c:w val="0.33355906304456373"/>
          <c:h val="9.7093821900163205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NEMs!$B$30</c:f>
              <c:strCache>
                <c:ptCount val="1"/>
                <c:pt idx="0">
                  <c:v>H3C</c:v>
                </c:pt>
              </c:strCache>
            </c:strRef>
          </c:tx>
          <c:spPr>
            <a:solidFill>
              <a:schemeClr val="accent1"/>
            </a:solidFill>
            <a:ln>
              <a:noFill/>
            </a:ln>
            <a:effectLst/>
          </c:spPr>
          <c:invertIfNegative val="0"/>
          <c:cat>
            <c:strRef>
              <c:f>NEMs!$H$23:$P$23</c:f>
              <c:strCache>
                <c:ptCount val="9"/>
                <c:pt idx="0">
                  <c:v>2015</c:v>
                </c:pt>
                <c:pt idx="1">
                  <c:v>2016</c:v>
                </c:pt>
                <c:pt idx="2">
                  <c:v>2017</c:v>
                </c:pt>
                <c:pt idx="3">
                  <c:v>2018</c:v>
                </c:pt>
                <c:pt idx="4">
                  <c:v>2019</c:v>
                </c:pt>
                <c:pt idx="5">
                  <c:v>2020</c:v>
                </c:pt>
                <c:pt idx="6">
                  <c:v>2021</c:v>
                </c:pt>
                <c:pt idx="7">
                  <c:v>2022</c:v>
                </c:pt>
                <c:pt idx="8">
                  <c:v>2023E</c:v>
                </c:pt>
              </c:strCache>
            </c:strRef>
          </c:cat>
          <c:val>
            <c:numRef>
              <c:f>NEMs!$H$30:$P$30</c:f>
              <c:numCache>
                <c:formatCode>_("$"* #,##0_);_("$"* \(#,##0\);_("$"* "-"??_);_(@_)</c:formatCode>
                <c:ptCount val="9"/>
                <c:pt idx="0">
                  <c:v>2124.510646424138</c:v>
                </c:pt>
                <c:pt idx="1">
                  <c:v>4172.0617904784849</c:v>
                </c:pt>
                <c:pt idx="2">
                  <c:v>5499.8815814793397</c:v>
                </c:pt>
              </c:numCache>
            </c:numRef>
          </c:val>
          <c:extLst>
            <c:ext xmlns:c16="http://schemas.microsoft.com/office/drawing/2014/chart" uri="{C3380CC4-5D6E-409C-BE32-E72D297353CC}">
              <c16:uniqueId val="{00000000-6248-784A-8CA3-0B55BC593E13}"/>
            </c:ext>
          </c:extLst>
        </c:ser>
        <c:ser>
          <c:idx val="1"/>
          <c:order val="1"/>
          <c:tx>
            <c:strRef>
              <c:f>NEMs!$B$34</c:f>
              <c:strCache>
                <c:ptCount val="1"/>
                <c:pt idx="0">
                  <c:v>Inspur</c:v>
                </c:pt>
              </c:strCache>
            </c:strRef>
          </c:tx>
          <c:spPr>
            <a:solidFill>
              <a:schemeClr val="accent2"/>
            </a:solidFill>
            <a:ln>
              <a:noFill/>
            </a:ln>
            <a:effectLst/>
          </c:spPr>
          <c:invertIfNegative val="0"/>
          <c:cat>
            <c:strRef>
              <c:f>NEMs!$H$23:$P$23</c:f>
              <c:strCache>
                <c:ptCount val="9"/>
                <c:pt idx="0">
                  <c:v>2015</c:v>
                </c:pt>
                <c:pt idx="1">
                  <c:v>2016</c:v>
                </c:pt>
                <c:pt idx="2">
                  <c:v>2017</c:v>
                </c:pt>
                <c:pt idx="3">
                  <c:v>2018</c:v>
                </c:pt>
                <c:pt idx="4">
                  <c:v>2019</c:v>
                </c:pt>
                <c:pt idx="5">
                  <c:v>2020</c:v>
                </c:pt>
                <c:pt idx="6">
                  <c:v>2021</c:v>
                </c:pt>
                <c:pt idx="7">
                  <c:v>2022</c:v>
                </c:pt>
                <c:pt idx="8">
                  <c:v>2023E</c:v>
                </c:pt>
              </c:strCache>
            </c:strRef>
          </c:cat>
          <c:val>
            <c:numRef>
              <c:f>NEMs!$H$34:$P$34</c:f>
              <c:numCache>
                <c:formatCode>_("$"* #,##0_);_("$"* \(#,##0\);_("$"* "-"??_);_(@_)</c:formatCode>
                <c:ptCount val="9"/>
                <c:pt idx="0">
                  <c:v>1610.9678856742735</c:v>
                </c:pt>
                <c:pt idx="1">
                  <c:v>1907.3142822728778</c:v>
                </c:pt>
                <c:pt idx="2">
                  <c:v>3354.3718637594902</c:v>
                </c:pt>
              </c:numCache>
            </c:numRef>
          </c:val>
          <c:extLst>
            <c:ext xmlns:c16="http://schemas.microsoft.com/office/drawing/2014/chart" uri="{C3380CC4-5D6E-409C-BE32-E72D297353CC}">
              <c16:uniqueId val="{00000001-6248-784A-8CA3-0B55BC593E13}"/>
            </c:ext>
          </c:extLst>
        </c:ser>
        <c:ser>
          <c:idx val="2"/>
          <c:order val="2"/>
          <c:tx>
            <c:strRef>
              <c:f>NEMs!$B$24</c:f>
              <c:strCache>
                <c:ptCount val="1"/>
                <c:pt idx="0">
                  <c:v>Arista</c:v>
                </c:pt>
              </c:strCache>
            </c:strRef>
          </c:tx>
          <c:spPr>
            <a:solidFill>
              <a:schemeClr val="accent3"/>
            </a:solidFill>
            <a:ln>
              <a:noFill/>
            </a:ln>
            <a:effectLst/>
          </c:spPr>
          <c:invertIfNegative val="0"/>
          <c:cat>
            <c:strRef>
              <c:f>NEMs!$H$23:$P$23</c:f>
              <c:strCache>
                <c:ptCount val="9"/>
                <c:pt idx="0">
                  <c:v>2015</c:v>
                </c:pt>
                <c:pt idx="1">
                  <c:v>2016</c:v>
                </c:pt>
                <c:pt idx="2">
                  <c:v>2017</c:v>
                </c:pt>
                <c:pt idx="3">
                  <c:v>2018</c:v>
                </c:pt>
                <c:pt idx="4">
                  <c:v>2019</c:v>
                </c:pt>
                <c:pt idx="5">
                  <c:v>2020</c:v>
                </c:pt>
                <c:pt idx="6">
                  <c:v>2021</c:v>
                </c:pt>
                <c:pt idx="7">
                  <c:v>2022</c:v>
                </c:pt>
                <c:pt idx="8">
                  <c:v>2023E</c:v>
                </c:pt>
              </c:strCache>
            </c:strRef>
          </c:cat>
          <c:val>
            <c:numRef>
              <c:f>NEMs!$H$24:$P$24</c:f>
              <c:numCache>
                <c:formatCode>_("$"* #,##0_);_("$"* \(#,##0\);_("$"* "-"??_);_(@_)</c:formatCode>
                <c:ptCount val="9"/>
                <c:pt idx="0">
                  <c:v>837.49800000000005</c:v>
                </c:pt>
                <c:pt idx="1">
                  <c:v>1129.171</c:v>
                </c:pt>
                <c:pt idx="2">
                  <c:v>1628.308</c:v>
                </c:pt>
              </c:numCache>
            </c:numRef>
          </c:val>
          <c:extLst>
            <c:ext xmlns:c16="http://schemas.microsoft.com/office/drawing/2014/chart" uri="{C3380CC4-5D6E-409C-BE32-E72D297353CC}">
              <c16:uniqueId val="{00000002-6248-784A-8CA3-0B55BC593E13}"/>
            </c:ext>
          </c:extLst>
        </c:ser>
        <c:dLbls>
          <c:showLegendKey val="0"/>
          <c:showVal val="0"/>
          <c:showCatName val="0"/>
          <c:showSerName val="0"/>
          <c:showPercent val="0"/>
          <c:showBubbleSize val="0"/>
        </c:dLbls>
        <c:gapWidth val="219"/>
        <c:overlap val="-27"/>
        <c:axId val="136047232"/>
        <c:axId val="136122752"/>
      </c:barChart>
      <c:catAx>
        <c:axId val="136047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122752"/>
        <c:crosses val="autoZero"/>
        <c:auto val="1"/>
        <c:lblAlgn val="ctr"/>
        <c:lblOffset val="100"/>
        <c:noMultiLvlLbl val="0"/>
      </c:catAx>
      <c:valAx>
        <c:axId val="136122752"/>
        <c:scaling>
          <c:orientation val="minMax"/>
          <c:max val="12000"/>
        </c:scaling>
        <c:delete val="0"/>
        <c:axPos val="l"/>
        <c:majorGridlines>
          <c:spPr>
            <a:ln w="9525" cap="flat" cmpd="sng" algn="ctr">
              <a:solidFill>
                <a:schemeClr val="tx1">
                  <a:lumMod val="15000"/>
                  <a:lumOff val="85000"/>
                </a:schemeClr>
              </a:solidFill>
              <a:round/>
            </a:ln>
            <a:effectLst/>
          </c:spPr>
        </c:majorGridlines>
        <c:title>
          <c:tx>
            <c:rich>
              <a:bodyPr/>
              <a:lstStyle/>
              <a:p>
                <a:pPr>
                  <a:defRPr b="0"/>
                </a:pPr>
                <a:r>
                  <a:rPr lang="en-US" b="0"/>
                  <a:t>Sales ($M) </a:t>
                </a:r>
              </a:p>
            </c:rich>
          </c:tx>
          <c:layout>
            <c:manualLayout>
              <c:xMode val="edge"/>
              <c:yMode val="edge"/>
              <c:x val="1.5047021943573668E-2"/>
              <c:y val="0.37390690735938797"/>
            </c:manualLayout>
          </c:layout>
          <c:overlay val="0"/>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0472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230523702635799"/>
          <c:y val="4.1139495339340602E-2"/>
          <c:w val="0.77991260452863098"/>
          <c:h val="0.86603361370036602"/>
        </c:manualLayout>
      </c:layout>
      <c:barChart>
        <c:barDir val="col"/>
        <c:grouping val="clustered"/>
        <c:varyColors val="0"/>
        <c:ser>
          <c:idx val="0"/>
          <c:order val="0"/>
          <c:invertIfNegative val="0"/>
          <c:cat>
            <c:strRef>
              <c:f>NEMs!$C$23:$P$23</c:f>
              <c:strCach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2023E</c:v>
                </c:pt>
              </c:strCache>
            </c:strRef>
          </c:cat>
          <c:val>
            <c:numRef>
              <c:f>NEMs!$C$29:$P$29</c:f>
              <c:numCache>
                <c:formatCode>_("$"* #,##0_);_("$"* \(#,##0\);_("$"* "-"??_);_(@_)</c:formatCode>
                <c:ptCount val="14"/>
                <c:pt idx="0">
                  <c:v>627.84420164798587</c:v>
                </c:pt>
                <c:pt idx="1">
                  <c:v>1089.3629022749235</c:v>
                </c:pt>
                <c:pt idx="2">
                  <c:v>1297.0770986558459</c:v>
                </c:pt>
                <c:pt idx="3">
                  <c:v>1481.8259493072746</c:v>
                </c:pt>
                <c:pt idx="4">
                  <c:v>1740.3938247755718</c:v>
                </c:pt>
                <c:pt idx="5">
                  <c:v>2146.7901588210952</c:v>
                </c:pt>
                <c:pt idx="6">
                  <c:v>2613.749284832425</c:v>
                </c:pt>
                <c:pt idx="7">
                  <c:v>3104.0454727119322</c:v>
                </c:pt>
              </c:numCache>
            </c:numRef>
          </c:val>
          <c:extLst>
            <c:ext xmlns:c16="http://schemas.microsoft.com/office/drawing/2014/chart" uri="{C3380CC4-5D6E-409C-BE32-E72D297353CC}">
              <c16:uniqueId val="{00000000-4FBA-A041-9BAB-BE0E134B6C7C}"/>
            </c:ext>
          </c:extLst>
        </c:ser>
        <c:dLbls>
          <c:showLegendKey val="0"/>
          <c:showVal val="0"/>
          <c:showCatName val="0"/>
          <c:showSerName val="0"/>
          <c:showPercent val="0"/>
          <c:showBubbleSize val="0"/>
        </c:dLbls>
        <c:gapWidth val="150"/>
        <c:axId val="136139520"/>
        <c:axId val="136141056"/>
      </c:barChart>
      <c:catAx>
        <c:axId val="136139520"/>
        <c:scaling>
          <c:orientation val="minMax"/>
        </c:scaling>
        <c:delete val="0"/>
        <c:axPos val="b"/>
        <c:numFmt formatCode="General" sourceLinked="1"/>
        <c:majorTickMark val="out"/>
        <c:minorTickMark val="none"/>
        <c:tickLblPos val="nextTo"/>
        <c:txPr>
          <a:bodyPr/>
          <a:lstStyle/>
          <a:p>
            <a:pPr>
              <a:defRPr sz="900"/>
            </a:pPr>
            <a:endParaRPr lang="en-US"/>
          </a:p>
        </c:txPr>
        <c:crossAx val="136141056"/>
        <c:crosses val="autoZero"/>
        <c:auto val="1"/>
        <c:lblAlgn val="ctr"/>
        <c:lblOffset val="100"/>
        <c:noMultiLvlLbl val="0"/>
      </c:catAx>
      <c:valAx>
        <c:axId val="136141056"/>
        <c:scaling>
          <c:orientation val="minMax"/>
        </c:scaling>
        <c:delete val="0"/>
        <c:axPos val="l"/>
        <c:majorGridlines/>
        <c:title>
          <c:tx>
            <c:rich>
              <a:bodyPr rot="-5400000" vert="horz"/>
              <a:lstStyle/>
              <a:p>
                <a:pPr>
                  <a:defRPr b="0"/>
                </a:pPr>
                <a:r>
                  <a:rPr lang="en-US" b="0"/>
                  <a:t>Revenues ($ mn)</a:t>
                </a:r>
              </a:p>
            </c:rich>
          </c:tx>
          <c:layout>
            <c:manualLayout>
              <c:xMode val="edge"/>
              <c:yMode val="edge"/>
              <c:x val="2.72643006025566E-2"/>
              <c:y val="0.32315111226779902"/>
            </c:manualLayout>
          </c:layout>
          <c:overlay val="0"/>
        </c:title>
        <c:numFmt formatCode="_(&quot;$&quot;* #,##0_);_(&quot;$&quot;* \(#,##0\);_(&quot;$&quot;* &quot;-&quot;??_);_(@_)" sourceLinked="1"/>
        <c:majorTickMark val="out"/>
        <c:minorTickMark val="none"/>
        <c:tickLblPos val="nextTo"/>
        <c:crossAx val="136139520"/>
        <c:crosses val="autoZero"/>
        <c:crossBetween val="between"/>
      </c:valAx>
    </c:plotArea>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24546555397481"/>
          <c:y val="4.6183746088000341E-2"/>
          <c:w val="0.84768869443831374"/>
          <c:h val="0.86606974916226498"/>
        </c:manualLayout>
      </c:layout>
      <c:lineChart>
        <c:grouping val="standard"/>
        <c:varyColors val="0"/>
        <c:ser>
          <c:idx val="0"/>
          <c:order val="0"/>
          <c:tx>
            <c:strRef>
              <c:f>NEMs!$B$110</c:f>
              <c:strCache>
                <c:ptCount val="1"/>
                <c:pt idx="0">
                  <c:v>Nokia/ALU</c:v>
                </c:pt>
              </c:strCache>
            </c:strRef>
          </c:tx>
          <c:cat>
            <c:strRef>
              <c:f>NEMs!$C$109:$W$109</c:f>
              <c:strCach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2023E</c:v>
                </c:pt>
              </c:strCache>
            </c:strRef>
          </c:cat>
          <c:val>
            <c:numRef>
              <c:f>NEMs!$C$110:$W$110</c:f>
              <c:numCache>
                <c:formatCode>_("$"* #,##0_);_("$"* \(#,##0\);_("$"* "-"??_);_(@_)</c:formatCode>
                <c:ptCount val="21"/>
                <c:pt idx="0">
                  <c:v>26.425565020901594</c:v>
                </c:pt>
                <c:pt idx="1">
                  <c:v>29.220299416076536</c:v>
                </c:pt>
                <c:pt idx="2">
                  <c:v>33.133307214702597</c:v>
                </c:pt>
                <c:pt idx="3">
                  <c:v>34.473977161500812</c:v>
                </c:pt>
                <c:pt idx="4">
                  <c:v>43.813460899999995</c:v>
                </c:pt>
                <c:pt idx="5">
                  <c:v>47.303517800000002</c:v>
                </c:pt>
                <c:pt idx="6">
                  <c:v>38.710565600000002</c:v>
                </c:pt>
                <c:pt idx="7">
                  <c:v>41.674536900000007</c:v>
                </c:pt>
                <c:pt idx="8">
                  <c:v>40.698596999999999</c:v>
                </c:pt>
                <c:pt idx="9">
                  <c:v>38.569452800000001</c:v>
                </c:pt>
                <c:pt idx="10">
                  <c:v>36.833152300000002</c:v>
                </c:pt>
                <c:pt idx="11">
                  <c:v>33.382562852047954</c:v>
                </c:pt>
                <c:pt idx="12">
                  <c:v>27.371111111111112</c:v>
                </c:pt>
                <c:pt idx="13">
                  <c:v>24.105740515429709</c:v>
                </c:pt>
                <c:pt idx="14">
                  <c:v>23.226035847159107</c:v>
                </c:pt>
                <c:pt idx="15">
                  <c:v>20.489162016412433</c:v>
                </c:pt>
              </c:numCache>
            </c:numRef>
          </c:val>
          <c:smooth val="0"/>
          <c:extLst>
            <c:ext xmlns:c16="http://schemas.microsoft.com/office/drawing/2014/chart" uri="{C3380CC4-5D6E-409C-BE32-E72D297353CC}">
              <c16:uniqueId val="{00000000-57E0-9546-AC88-70ED5A40867D}"/>
            </c:ext>
          </c:extLst>
        </c:ser>
        <c:ser>
          <c:idx val="1"/>
          <c:order val="1"/>
          <c:tx>
            <c:strRef>
              <c:f>NEMs!$B$111</c:f>
              <c:strCache>
                <c:ptCount val="1"/>
                <c:pt idx="0">
                  <c:v>Ericsson</c:v>
                </c:pt>
              </c:strCache>
            </c:strRef>
          </c:tx>
          <c:cat>
            <c:strRef>
              <c:f>NEMs!$C$109:$W$109</c:f>
              <c:strCach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2023E</c:v>
                </c:pt>
              </c:strCache>
            </c:strRef>
          </c:cat>
          <c:val>
            <c:numRef>
              <c:f>NEMs!$C$111:$W$111</c:f>
              <c:numCache>
                <c:formatCode>_("$"* #,##0_);_("$"* \(#,##0\);_("$"* "-"??_);_(@_)</c:formatCode>
                <c:ptCount val="21"/>
                <c:pt idx="0">
                  <c:v>19</c:v>
                </c:pt>
                <c:pt idx="1">
                  <c:v>18</c:v>
                </c:pt>
                <c:pt idx="2">
                  <c:v>21</c:v>
                </c:pt>
                <c:pt idx="3">
                  <c:v>24</c:v>
                </c:pt>
                <c:pt idx="4">
                  <c:v>28.211040000000001</c:v>
                </c:pt>
                <c:pt idx="5">
                  <c:v>31.586260000000003</c:v>
                </c:pt>
                <c:pt idx="6">
                  <c:v>27.191730000000003</c:v>
                </c:pt>
                <c:pt idx="7">
                  <c:v>28.444220000000001</c:v>
                </c:pt>
                <c:pt idx="8">
                  <c:v>34.946119999999993</c:v>
                </c:pt>
                <c:pt idx="9">
                  <c:v>33.663520000000005</c:v>
                </c:pt>
                <c:pt idx="10">
                  <c:v>34.872334499999994</c:v>
                </c:pt>
                <c:pt idx="11">
                  <c:v>33.101563178744058</c:v>
                </c:pt>
                <c:pt idx="12">
                  <c:v>29.271381381625826</c:v>
                </c:pt>
                <c:pt idx="13">
                  <c:v>25.951115799412413</c:v>
                </c:pt>
                <c:pt idx="14">
                  <c:v>16.795179022754201</c:v>
                </c:pt>
                <c:pt idx="15">
                  <c:v>15.877821268129534</c:v>
                </c:pt>
              </c:numCache>
            </c:numRef>
          </c:val>
          <c:smooth val="0"/>
          <c:extLst>
            <c:ext xmlns:c16="http://schemas.microsoft.com/office/drawing/2014/chart" uri="{C3380CC4-5D6E-409C-BE32-E72D297353CC}">
              <c16:uniqueId val="{00000001-57E0-9546-AC88-70ED5A40867D}"/>
            </c:ext>
          </c:extLst>
        </c:ser>
        <c:ser>
          <c:idx val="2"/>
          <c:order val="2"/>
          <c:tx>
            <c:strRef>
              <c:f>NEMs!$B$112</c:f>
              <c:strCache>
                <c:ptCount val="1"/>
                <c:pt idx="0">
                  <c:v>Huawei Total</c:v>
                </c:pt>
              </c:strCache>
            </c:strRef>
          </c:tx>
          <c:cat>
            <c:strRef>
              <c:f>NEMs!$C$109:$W$109</c:f>
              <c:strCach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2023E</c:v>
                </c:pt>
              </c:strCache>
            </c:strRef>
          </c:cat>
          <c:val>
            <c:numRef>
              <c:f>NEMs!$C$112:$W$112</c:f>
              <c:numCache>
                <c:formatCode>_("$"* #,##0_);_("$"* \(#,##0\);_("$"* "-"??_);_(@_)</c:formatCode>
                <c:ptCount val="21"/>
                <c:pt idx="0">
                  <c:v>3</c:v>
                </c:pt>
                <c:pt idx="1">
                  <c:v>4</c:v>
                </c:pt>
                <c:pt idx="2">
                  <c:v>6</c:v>
                </c:pt>
                <c:pt idx="3">
                  <c:v>9</c:v>
                </c:pt>
                <c:pt idx="4">
                  <c:v>12.56</c:v>
                </c:pt>
                <c:pt idx="5">
                  <c:v>18.318999999999999</c:v>
                </c:pt>
                <c:pt idx="6">
                  <c:v>21.7924258</c:v>
                </c:pt>
                <c:pt idx="7">
                  <c:v>27.313459999999999</c:v>
                </c:pt>
                <c:pt idx="8">
                  <c:v>31.507030499999999</c:v>
                </c:pt>
                <c:pt idx="9">
                  <c:v>34.835323600000002</c:v>
                </c:pt>
                <c:pt idx="10">
                  <c:v>38.578634999999991</c:v>
                </c:pt>
                <c:pt idx="11">
                  <c:v>46.514995799999994</c:v>
                </c:pt>
                <c:pt idx="12">
                  <c:v>63.754452599999993</c:v>
                </c:pt>
                <c:pt idx="13">
                  <c:v>84.182043599999986</c:v>
                </c:pt>
                <c:pt idx="14">
                  <c:v>96.809350139999978</c:v>
                </c:pt>
                <c:pt idx="15">
                  <c:v>0</c:v>
                </c:pt>
              </c:numCache>
            </c:numRef>
          </c:val>
          <c:smooth val="0"/>
          <c:extLst>
            <c:ext xmlns:c16="http://schemas.microsoft.com/office/drawing/2014/chart" uri="{C3380CC4-5D6E-409C-BE32-E72D297353CC}">
              <c16:uniqueId val="{00000002-57E0-9546-AC88-70ED5A40867D}"/>
            </c:ext>
          </c:extLst>
        </c:ser>
        <c:ser>
          <c:idx val="3"/>
          <c:order val="3"/>
          <c:tx>
            <c:strRef>
              <c:f>NEMs!$B$113</c:f>
              <c:strCache>
                <c:ptCount val="1"/>
                <c:pt idx="0">
                  <c:v>Huawei Carrier Networks</c:v>
                </c:pt>
              </c:strCache>
            </c:strRef>
          </c:tx>
          <c:cat>
            <c:strRef>
              <c:f>NEMs!$C$109:$W$109</c:f>
              <c:strCach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2023E</c:v>
                </c:pt>
              </c:strCache>
            </c:strRef>
          </c:cat>
          <c:val>
            <c:numRef>
              <c:f>NEMs!$C$113:$W$113</c:f>
              <c:numCache>
                <c:formatCode>_("$"* #,##0_);_("$"* \(#,##0\);_("$"* "-"??_);_(@_)</c:formatCode>
                <c:ptCount val="21"/>
                <c:pt idx="6">
                  <c:v>14.611666600000001</c:v>
                </c:pt>
                <c:pt idx="7">
                  <c:v>21.505500000000001</c:v>
                </c:pt>
                <c:pt idx="8">
                  <c:v>23.197402499999999</c:v>
                </c:pt>
                <c:pt idx="9">
                  <c:v>25.326712600000004</c:v>
                </c:pt>
                <c:pt idx="10">
                  <c:v>26.875036799999997</c:v>
                </c:pt>
                <c:pt idx="11">
                  <c:v>31.004939999999998</c:v>
                </c:pt>
                <c:pt idx="12">
                  <c:v>37.947238200000001</c:v>
                </c:pt>
                <c:pt idx="13">
                  <c:v>46.896545399999994</c:v>
                </c:pt>
                <c:pt idx="14">
                  <c:v>44.086919194161965</c:v>
                </c:pt>
                <c:pt idx="15">
                  <c:v>0</c:v>
                </c:pt>
              </c:numCache>
            </c:numRef>
          </c:val>
          <c:smooth val="0"/>
          <c:extLst>
            <c:ext xmlns:c16="http://schemas.microsoft.com/office/drawing/2014/chart" uri="{C3380CC4-5D6E-409C-BE32-E72D297353CC}">
              <c16:uniqueId val="{00000003-57E0-9546-AC88-70ED5A40867D}"/>
            </c:ext>
          </c:extLst>
        </c:ser>
        <c:dLbls>
          <c:showLegendKey val="0"/>
          <c:showVal val="0"/>
          <c:showCatName val="0"/>
          <c:showSerName val="0"/>
          <c:showPercent val="0"/>
          <c:showBubbleSize val="0"/>
        </c:dLbls>
        <c:marker val="1"/>
        <c:smooth val="0"/>
        <c:axId val="136203648"/>
        <c:axId val="136221824"/>
      </c:lineChart>
      <c:catAx>
        <c:axId val="136203648"/>
        <c:scaling>
          <c:orientation val="minMax"/>
        </c:scaling>
        <c:delete val="0"/>
        <c:axPos val="b"/>
        <c:numFmt formatCode="General" sourceLinked="1"/>
        <c:majorTickMark val="out"/>
        <c:minorTickMark val="none"/>
        <c:tickLblPos val="nextTo"/>
        <c:txPr>
          <a:bodyPr/>
          <a:lstStyle/>
          <a:p>
            <a:pPr>
              <a:defRPr sz="800"/>
            </a:pPr>
            <a:endParaRPr lang="en-US"/>
          </a:p>
        </c:txPr>
        <c:crossAx val="136221824"/>
        <c:crosses val="autoZero"/>
        <c:auto val="1"/>
        <c:lblAlgn val="ctr"/>
        <c:lblOffset val="100"/>
        <c:noMultiLvlLbl val="0"/>
      </c:catAx>
      <c:valAx>
        <c:axId val="136221824"/>
        <c:scaling>
          <c:orientation val="minMax"/>
        </c:scaling>
        <c:delete val="0"/>
        <c:axPos val="l"/>
        <c:majorGridlines/>
        <c:title>
          <c:tx>
            <c:rich>
              <a:bodyPr rot="-5400000" vert="horz"/>
              <a:lstStyle/>
              <a:p>
                <a:pPr>
                  <a:defRPr sz="1050" b="1">
                    <a:latin typeface="Arial" pitchFamily="34" charset="0"/>
                    <a:cs typeface="Arial" pitchFamily="34" charset="0"/>
                  </a:defRPr>
                </a:pPr>
                <a:r>
                  <a:rPr lang="en-US" sz="1050" b="1">
                    <a:latin typeface="Arial" pitchFamily="34" charset="0"/>
                    <a:cs typeface="Arial" pitchFamily="34" charset="0"/>
                  </a:rPr>
                  <a:t>Revenues ($ bn)</a:t>
                </a:r>
              </a:p>
            </c:rich>
          </c:tx>
          <c:layout>
            <c:manualLayout>
              <c:xMode val="edge"/>
              <c:yMode val="edge"/>
              <c:x val="1.6348246389028823E-2"/>
              <c:y val="0.33792418631746374"/>
            </c:manualLayout>
          </c:layout>
          <c:overlay val="0"/>
        </c:title>
        <c:numFmt formatCode="_(&quot;$&quot;* #,##0_);_(&quot;$&quot;* \(#,##0\);_(&quot;$&quot;* &quot;-&quot;??_);_(@_)" sourceLinked="1"/>
        <c:majorTickMark val="out"/>
        <c:minorTickMark val="none"/>
        <c:tickLblPos val="nextTo"/>
        <c:crossAx val="136203648"/>
        <c:crosses val="autoZero"/>
        <c:crossBetween val="midCat"/>
      </c:valAx>
    </c:plotArea>
    <c:legend>
      <c:legendPos val="t"/>
      <c:layout>
        <c:manualLayout>
          <c:xMode val="edge"/>
          <c:yMode val="edge"/>
          <c:x val="0.16932810072523305"/>
          <c:y val="5.312705503313387E-2"/>
          <c:w val="0.69225955442462639"/>
          <c:h val="8.7194125952938892E-2"/>
        </c:manualLayout>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2748923920763"/>
          <c:y val="8.4699095537837735E-2"/>
          <c:w val="0.78276813489431318"/>
          <c:h val="0.81387924478226326"/>
        </c:manualLayout>
      </c:layout>
      <c:barChart>
        <c:barDir val="col"/>
        <c:grouping val="clustered"/>
        <c:varyColors val="0"/>
        <c:ser>
          <c:idx val="0"/>
          <c:order val="0"/>
          <c:tx>
            <c:strRef>
              <c:f>NEMs!$B$32</c:f>
              <c:strCache>
                <c:ptCount val="1"/>
                <c:pt idx="0">
                  <c:v>Huawei total</c:v>
                </c:pt>
              </c:strCache>
            </c:strRef>
          </c:tx>
          <c:invertIfNegative val="0"/>
          <c:cat>
            <c:strRef>
              <c:f>NEMs!$C$23:$P$23</c:f>
              <c:strCach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2023E</c:v>
                </c:pt>
              </c:strCache>
            </c:strRef>
          </c:cat>
          <c:val>
            <c:numRef>
              <c:f>NEMs!$C$32:$P$32</c:f>
              <c:numCache>
                <c:formatCode>_("$"* #,##0_);_("$"* \(#,##0\);_("$"* "-"??_);_(@_)</c:formatCode>
                <c:ptCount val="14"/>
                <c:pt idx="0">
                  <c:v>27313.46</c:v>
                </c:pt>
                <c:pt idx="1">
                  <c:v>31507.030500000001</c:v>
                </c:pt>
                <c:pt idx="2">
                  <c:v>34835.323600000003</c:v>
                </c:pt>
                <c:pt idx="3">
                  <c:v>38578.634999999995</c:v>
                </c:pt>
                <c:pt idx="4">
                  <c:v>46514.995799999997</c:v>
                </c:pt>
                <c:pt idx="5">
                  <c:v>63752.999999999993</c:v>
                </c:pt>
                <c:pt idx="6">
                  <c:v>84182.04359999999</c:v>
                </c:pt>
                <c:pt idx="7">
                  <c:v>96809.35013999998</c:v>
                </c:pt>
              </c:numCache>
            </c:numRef>
          </c:val>
          <c:extLst>
            <c:ext xmlns:c16="http://schemas.microsoft.com/office/drawing/2014/chart" uri="{C3380CC4-5D6E-409C-BE32-E72D297353CC}">
              <c16:uniqueId val="{00000000-3218-0045-835A-FA817A86E1C8}"/>
            </c:ext>
          </c:extLst>
        </c:ser>
        <c:ser>
          <c:idx val="1"/>
          <c:order val="1"/>
          <c:tx>
            <c:strRef>
              <c:f>NEMs!$B$33</c:f>
              <c:strCache>
                <c:ptCount val="1"/>
                <c:pt idx="0">
                  <c:v>Huawei ICT group</c:v>
                </c:pt>
              </c:strCache>
            </c:strRef>
          </c:tx>
          <c:invertIfNegative val="0"/>
          <c:cat>
            <c:strRef>
              <c:f>NEMs!$C$23:$P$23</c:f>
              <c:strCach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2023E</c:v>
                </c:pt>
              </c:strCache>
            </c:strRef>
          </c:cat>
          <c:val>
            <c:numRef>
              <c:f>NEMs!$C$33:$P$33</c:f>
              <c:numCache>
                <c:formatCode>_("$"* #,##0_);_("$"* \(#,##0\);_("$"* "-"??_);_(@_)</c:formatCode>
                <c:ptCount val="14"/>
                <c:pt idx="0">
                  <c:v>21505.5</c:v>
                </c:pt>
                <c:pt idx="1">
                  <c:v>23197.4025</c:v>
                </c:pt>
                <c:pt idx="2">
                  <c:v>25326.712600000003</c:v>
                </c:pt>
                <c:pt idx="3">
                  <c:v>26875.036799999998</c:v>
                </c:pt>
                <c:pt idx="4">
                  <c:v>31004.94</c:v>
                </c:pt>
                <c:pt idx="5">
                  <c:v>37947.2382</c:v>
                </c:pt>
                <c:pt idx="6">
                  <c:v>46896.545399999995</c:v>
                </c:pt>
                <c:pt idx="7">
                  <c:v>44086.919194161965</c:v>
                </c:pt>
              </c:numCache>
            </c:numRef>
          </c:val>
          <c:extLst>
            <c:ext xmlns:c16="http://schemas.microsoft.com/office/drawing/2014/chart" uri="{C3380CC4-5D6E-409C-BE32-E72D297353CC}">
              <c16:uniqueId val="{00000000-7D96-9745-A777-29FC4CA5799D}"/>
            </c:ext>
          </c:extLst>
        </c:ser>
        <c:dLbls>
          <c:showLegendKey val="0"/>
          <c:showVal val="0"/>
          <c:showCatName val="0"/>
          <c:showSerName val="0"/>
          <c:showPercent val="0"/>
          <c:showBubbleSize val="0"/>
        </c:dLbls>
        <c:gapWidth val="150"/>
        <c:axId val="136246400"/>
        <c:axId val="136247936"/>
      </c:barChart>
      <c:catAx>
        <c:axId val="136246400"/>
        <c:scaling>
          <c:orientation val="minMax"/>
        </c:scaling>
        <c:delete val="0"/>
        <c:axPos val="b"/>
        <c:numFmt formatCode="General" sourceLinked="1"/>
        <c:majorTickMark val="out"/>
        <c:minorTickMark val="none"/>
        <c:tickLblPos val="nextTo"/>
        <c:txPr>
          <a:bodyPr/>
          <a:lstStyle/>
          <a:p>
            <a:pPr>
              <a:defRPr sz="900"/>
            </a:pPr>
            <a:endParaRPr lang="en-US"/>
          </a:p>
        </c:txPr>
        <c:crossAx val="136247936"/>
        <c:crosses val="autoZero"/>
        <c:auto val="1"/>
        <c:lblAlgn val="ctr"/>
        <c:lblOffset val="100"/>
        <c:noMultiLvlLbl val="0"/>
      </c:catAx>
      <c:valAx>
        <c:axId val="136247936"/>
        <c:scaling>
          <c:orientation val="minMax"/>
        </c:scaling>
        <c:delete val="0"/>
        <c:axPos val="l"/>
        <c:majorGridlines/>
        <c:title>
          <c:tx>
            <c:rich>
              <a:bodyPr rot="-5400000" vert="horz"/>
              <a:lstStyle/>
              <a:p>
                <a:pPr>
                  <a:defRPr sz="1100" b="0"/>
                </a:pPr>
                <a:r>
                  <a:rPr lang="en-US" sz="1100" b="0"/>
                  <a:t>Revenues ($ mn)</a:t>
                </a:r>
              </a:p>
            </c:rich>
          </c:tx>
          <c:layout>
            <c:manualLayout>
              <c:xMode val="edge"/>
              <c:yMode val="edge"/>
              <c:x val="5.9896260742829345E-3"/>
              <c:y val="0.36008243418918318"/>
            </c:manualLayout>
          </c:layout>
          <c:overlay val="0"/>
        </c:title>
        <c:numFmt formatCode="_(&quot;$&quot;* #,##0_);_(&quot;$&quot;* \(#,##0\);_(&quot;$&quot;* &quot;-&quot;??_);_(@_)" sourceLinked="1"/>
        <c:majorTickMark val="out"/>
        <c:minorTickMark val="none"/>
        <c:tickLblPos val="nextTo"/>
        <c:txPr>
          <a:bodyPr/>
          <a:lstStyle/>
          <a:p>
            <a:pPr>
              <a:defRPr sz="1000"/>
            </a:pPr>
            <a:endParaRPr lang="en-US"/>
          </a:p>
        </c:txPr>
        <c:crossAx val="136246400"/>
        <c:crosses val="autoZero"/>
        <c:crossBetween val="between"/>
      </c:valAx>
    </c:plotArea>
    <c:legend>
      <c:legendPos val="t"/>
      <c:layout>
        <c:manualLayout>
          <c:xMode val="edge"/>
          <c:yMode val="edge"/>
          <c:x val="0.18150511358493984"/>
          <c:y val="0.11432892521808018"/>
          <c:w val="0.30147578966422295"/>
          <c:h val="0.15702406042061975"/>
        </c:manualLayout>
      </c:layout>
      <c:overlay val="0"/>
      <c:spPr>
        <a:solidFill>
          <a:schemeClr val="bg1"/>
        </a:solidFill>
        <a:ln>
          <a:solidFill>
            <a:sysClr val="windowText" lastClr="000000"/>
          </a:solidFill>
        </a:ln>
      </c:spPr>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46108590209047"/>
          <c:y val="7.6230369540221499E-2"/>
          <c:w val="0.78458202786296682"/>
          <c:h val="0.83034755176176944"/>
        </c:manualLayout>
      </c:layout>
      <c:barChart>
        <c:barDir val="col"/>
        <c:grouping val="clustered"/>
        <c:varyColors val="0"/>
        <c:ser>
          <c:idx val="0"/>
          <c:order val="0"/>
          <c:tx>
            <c:strRef>
              <c:f>NEMs!$B$68</c:f>
              <c:strCache>
                <c:ptCount val="1"/>
              </c:strCache>
            </c:strRef>
          </c:tx>
          <c:invertIfNegative val="0"/>
          <c:cat>
            <c:strRef>
              <c:f>NEMs!$C$23:$P$23</c:f>
              <c:strCach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2023E</c:v>
                </c:pt>
              </c:strCache>
            </c:strRef>
          </c:cat>
          <c:val>
            <c:numRef>
              <c:f>NEMs!$C$37:$P$37</c:f>
              <c:numCache>
                <c:formatCode>_("$"* #,##0_);_("$"* \(#,##0\);_("$"* "-"??_);_(@_)</c:formatCode>
                <c:ptCount val="14"/>
                <c:pt idx="0">
                  <c:v>6213.1549999999997</c:v>
                </c:pt>
                <c:pt idx="1">
                  <c:v>7189.7642320000004</c:v>
                </c:pt>
                <c:pt idx="2">
                  <c:v>6583.4214582291024</c:v>
                </c:pt>
                <c:pt idx="3">
                  <c:v>6571.4539014782085</c:v>
                </c:pt>
                <c:pt idx="4">
                  <c:v>7608.1126480886624</c:v>
                </c:pt>
                <c:pt idx="5">
                  <c:v>9126.065301508057</c:v>
                </c:pt>
                <c:pt idx="6">
                  <c:v>8859.7210363682734</c:v>
                </c:pt>
                <c:pt idx="7">
                  <c:v>9444.5370550742482</c:v>
                </c:pt>
              </c:numCache>
            </c:numRef>
          </c:val>
          <c:extLst>
            <c:ext xmlns:c16="http://schemas.microsoft.com/office/drawing/2014/chart" uri="{C3380CC4-5D6E-409C-BE32-E72D297353CC}">
              <c16:uniqueId val="{00000000-3218-0045-835A-FA817A86E1C8}"/>
            </c:ext>
          </c:extLst>
        </c:ser>
        <c:dLbls>
          <c:showLegendKey val="0"/>
          <c:showVal val="0"/>
          <c:showCatName val="0"/>
          <c:showSerName val="0"/>
          <c:showPercent val="0"/>
          <c:showBubbleSize val="0"/>
        </c:dLbls>
        <c:gapWidth val="150"/>
        <c:axId val="136354816"/>
        <c:axId val="136360704"/>
      </c:barChart>
      <c:catAx>
        <c:axId val="136354816"/>
        <c:scaling>
          <c:orientation val="minMax"/>
        </c:scaling>
        <c:delete val="0"/>
        <c:axPos val="b"/>
        <c:numFmt formatCode="General" sourceLinked="1"/>
        <c:majorTickMark val="out"/>
        <c:minorTickMark val="none"/>
        <c:tickLblPos val="nextTo"/>
        <c:txPr>
          <a:bodyPr/>
          <a:lstStyle/>
          <a:p>
            <a:pPr>
              <a:defRPr sz="900"/>
            </a:pPr>
            <a:endParaRPr lang="en-US"/>
          </a:p>
        </c:txPr>
        <c:crossAx val="136360704"/>
        <c:crosses val="autoZero"/>
        <c:auto val="1"/>
        <c:lblAlgn val="ctr"/>
        <c:lblOffset val="100"/>
        <c:noMultiLvlLbl val="0"/>
      </c:catAx>
      <c:valAx>
        <c:axId val="136360704"/>
        <c:scaling>
          <c:orientation val="minMax"/>
        </c:scaling>
        <c:delete val="0"/>
        <c:axPos val="l"/>
        <c:majorGridlines/>
        <c:title>
          <c:tx>
            <c:rich>
              <a:bodyPr rot="-5400000" vert="horz"/>
              <a:lstStyle/>
              <a:p>
                <a:pPr>
                  <a:defRPr sz="1100" b="0"/>
                </a:pPr>
                <a:r>
                  <a:rPr lang="en-US" sz="1100" b="0"/>
                  <a:t>Revenues ($ mn)</a:t>
                </a:r>
              </a:p>
            </c:rich>
          </c:tx>
          <c:layout>
            <c:manualLayout>
              <c:xMode val="edge"/>
              <c:yMode val="edge"/>
              <c:x val="2.5200691732951908E-2"/>
              <c:y val="0.36855107957015015"/>
            </c:manualLayout>
          </c:layout>
          <c:overlay val="0"/>
        </c:title>
        <c:numFmt formatCode="_(&quot;$&quot;* #,##0_);_(&quot;$&quot;* \(#,##0\);_(&quot;$&quot;* &quot;-&quot;??_);_(@_)" sourceLinked="1"/>
        <c:majorTickMark val="out"/>
        <c:minorTickMark val="none"/>
        <c:tickLblPos val="nextTo"/>
        <c:txPr>
          <a:bodyPr/>
          <a:lstStyle/>
          <a:p>
            <a:pPr>
              <a:defRPr sz="1000"/>
            </a:pPr>
            <a:endParaRPr lang="en-US"/>
          </a:p>
        </c:txPr>
        <c:crossAx val="136354816"/>
        <c:crosses val="autoZero"/>
        <c:crossBetween val="between"/>
      </c:valAx>
    </c:plotArea>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230523702635799"/>
          <c:y val="4.1139495339340602E-2"/>
          <c:w val="0.77991260452863098"/>
          <c:h val="0.86603361370036602"/>
        </c:manualLayout>
      </c:layout>
      <c:barChart>
        <c:barDir val="col"/>
        <c:grouping val="clustered"/>
        <c:varyColors val="0"/>
        <c:ser>
          <c:idx val="0"/>
          <c:order val="0"/>
          <c:invertIfNegative val="0"/>
          <c:cat>
            <c:strRef>
              <c:f>NEMs!$C$23:$P$23</c:f>
              <c:strCach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2023E</c:v>
                </c:pt>
              </c:strCache>
            </c:strRef>
          </c:cat>
          <c:val>
            <c:numRef>
              <c:f>NEMs!$C$34:$P$34</c:f>
              <c:numCache>
                <c:formatCode>_("$"* #,##0_);_("$"* \(#,##0\);_("$"* "-"??_);_(@_)</c:formatCode>
                <c:ptCount val="14"/>
                <c:pt idx="0">
                  <c:v>159.46888674376706</c:v>
                </c:pt>
                <c:pt idx="1">
                  <c:v>190.46858458663928</c:v>
                </c:pt>
                <c:pt idx="2">
                  <c:v>451.59142784681717</c:v>
                </c:pt>
                <c:pt idx="3">
                  <c:v>687.10858072387146</c:v>
                </c:pt>
                <c:pt idx="4">
                  <c:v>1186.18204249931</c:v>
                </c:pt>
                <c:pt idx="5">
                  <c:v>1610.9678856742735</c:v>
                </c:pt>
                <c:pt idx="6">
                  <c:v>1907.3142822728778</c:v>
                </c:pt>
                <c:pt idx="7">
                  <c:v>3354.3718637594902</c:v>
                </c:pt>
              </c:numCache>
            </c:numRef>
          </c:val>
          <c:extLst>
            <c:ext xmlns:c16="http://schemas.microsoft.com/office/drawing/2014/chart" uri="{C3380CC4-5D6E-409C-BE32-E72D297353CC}">
              <c16:uniqueId val="{00000000-EE94-8542-A13A-4D2F5C5EFA08}"/>
            </c:ext>
          </c:extLst>
        </c:ser>
        <c:dLbls>
          <c:showLegendKey val="0"/>
          <c:showVal val="0"/>
          <c:showCatName val="0"/>
          <c:showSerName val="0"/>
          <c:showPercent val="0"/>
          <c:showBubbleSize val="0"/>
        </c:dLbls>
        <c:gapWidth val="150"/>
        <c:axId val="136389376"/>
        <c:axId val="136390912"/>
      </c:barChart>
      <c:catAx>
        <c:axId val="136389376"/>
        <c:scaling>
          <c:orientation val="minMax"/>
        </c:scaling>
        <c:delete val="0"/>
        <c:axPos val="b"/>
        <c:numFmt formatCode="General" sourceLinked="1"/>
        <c:majorTickMark val="out"/>
        <c:minorTickMark val="none"/>
        <c:tickLblPos val="nextTo"/>
        <c:txPr>
          <a:bodyPr/>
          <a:lstStyle/>
          <a:p>
            <a:pPr>
              <a:defRPr sz="900"/>
            </a:pPr>
            <a:endParaRPr lang="en-US"/>
          </a:p>
        </c:txPr>
        <c:crossAx val="136390912"/>
        <c:crosses val="autoZero"/>
        <c:auto val="1"/>
        <c:lblAlgn val="ctr"/>
        <c:lblOffset val="100"/>
        <c:noMultiLvlLbl val="0"/>
      </c:catAx>
      <c:valAx>
        <c:axId val="136390912"/>
        <c:scaling>
          <c:orientation val="minMax"/>
        </c:scaling>
        <c:delete val="0"/>
        <c:axPos val="l"/>
        <c:majorGridlines/>
        <c:title>
          <c:tx>
            <c:rich>
              <a:bodyPr rot="-5400000" vert="horz"/>
              <a:lstStyle/>
              <a:p>
                <a:pPr>
                  <a:defRPr/>
                </a:pPr>
                <a:r>
                  <a:rPr lang="en-US"/>
                  <a:t>Revenues ($ mn)</a:t>
                </a:r>
              </a:p>
            </c:rich>
          </c:tx>
          <c:layout>
            <c:manualLayout>
              <c:xMode val="edge"/>
              <c:yMode val="edge"/>
              <c:x val="2.72643006025566E-2"/>
              <c:y val="0.32315111226779902"/>
            </c:manualLayout>
          </c:layout>
          <c:overlay val="0"/>
        </c:title>
        <c:numFmt formatCode="_(&quot;$&quot;* #,##0_);_(&quot;$&quot;* \(#,##0\);_(&quot;$&quot;* &quot;-&quot;??_);_(@_)" sourceLinked="1"/>
        <c:majorTickMark val="out"/>
        <c:minorTickMark val="none"/>
        <c:tickLblPos val="nextTo"/>
        <c:crossAx val="136389376"/>
        <c:crosses val="autoZero"/>
        <c:crossBetween val="between"/>
      </c:valAx>
    </c:plotArea>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42247354630415"/>
          <c:y val="4.1139493345747125E-2"/>
          <c:w val="0.82807373024654984"/>
          <c:h val="0.86603361370036602"/>
        </c:manualLayout>
      </c:layout>
      <c:barChart>
        <c:barDir val="col"/>
        <c:grouping val="clustered"/>
        <c:varyColors val="0"/>
        <c:ser>
          <c:idx val="0"/>
          <c:order val="0"/>
          <c:invertIfNegative val="0"/>
          <c:cat>
            <c:strRef>
              <c:f>NEMs!$C$23:$P$23</c:f>
              <c:strCach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2023E</c:v>
                </c:pt>
              </c:strCache>
            </c:strRef>
          </c:cat>
          <c:val>
            <c:numRef>
              <c:f>NEMs!$C$30:$P$30</c:f>
              <c:numCache>
                <c:formatCode>_("$"* #,##0_);_("$"* \(#,##0\);_("$"* "-"??_);_(@_)</c:formatCode>
                <c:ptCount val="14"/>
                <c:pt idx="0">
                  <c:v>642.59618007016593</c:v>
                </c:pt>
                <c:pt idx="1">
                  <c:v>821.03854588644595</c:v>
                </c:pt>
                <c:pt idx="2">
                  <c:v>1035.6961704286077</c:v>
                </c:pt>
                <c:pt idx="3">
                  <c:v>1385.9292395282635</c:v>
                </c:pt>
                <c:pt idx="4">
                  <c:v>1809.2238762357754</c:v>
                </c:pt>
                <c:pt idx="5">
                  <c:v>2124.510646424138</c:v>
                </c:pt>
                <c:pt idx="6">
                  <c:v>4172.0617904784849</c:v>
                </c:pt>
                <c:pt idx="7">
                  <c:v>5499.8815814793397</c:v>
                </c:pt>
              </c:numCache>
            </c:numRef>
          </c:val>
          <c:extLst>
            <c:ext xmlns:c16="http://schemas.microsoft.com/office/drawing/2014/chart" uri="{C3380CC4-5D6E-409C-BE32-E72D297353CC}">
              <c16:uniqueId val="{00000000-0DCE-D947-9FD7-64746F3B3EAB}"/>
            </c:ext>
          </c:extLst>
        </c:ser>
        <c:dLbls>
          <c:showLegendKey val="0"/>
          <c:showVal val="0"/>
          <c:showCatName val="0"/>
          <c:showSerName val="0"/>
          <c:showPercent val="0"/>
          <c:showBubbleSize val="0"/>
        </c:dLbls>
        <c:gapWidth val="150"/>
        <c:axId val="136435968"/>
        <c:axId val="136441856"/>
      </c:barChart>
      <c:catAx>
        <c:axId val="136435968"/>
        <c:scaling>
          <c:orientation val="minMax"/>
        </c:scaling>
        <c:delete val="0"/>
        <c:axPos val="b"/>
        <c:numFmt formatCode="General" sourceLinked="1"/>
        <c:majorTickMark val="out"/>
        <c:minorTickMark val="none"/>
        <c:tickLblPos val="nextTo"/>
        <c:txPr>
          <a:bodyPr/>
          <a:lstStyle/>
          <a:p>
            <a:pPr>
              <a:defRPr sz="900"/>
            </a:pPr>
            <a:endParaRPr lang="en-US"/>
          </a:p>
        </c:txPr>
        <c:crossAx val="136441856"/>
        <c:crosses val="autoZero"/>
        <c:auto val="1"/>
        <c:lblAlgn val="ctr"/>
        <c:lblOffset val="100"/>
        <c:noMultiLvlLbl val="0"/>
      </c:catAx>
      <c:valAx>
        <c:axId val="136441856"/>
        <c:scaling>
          <c:orientation val="minMax"/>
        </c:scaling>
        <c:delete val="0"/>
        <c:axPos val="l"/>
        <c:majorGridlines/>
        <c:title>
          <c:tx>
            <c:rich>
              <a:bodyPr rot="-5400000" vert="horz"/>
              <a:lstStyle/>
              <a:p>
                <a:pPr>
                  <a:defRPr/>
                </a:pPr>
                <a:r>
                  <a:rPr lang="en-US"/>
                  <a:t>Revenues ($ mn)</a:t>
                </a:r>
              </a:p>
            </c:rich>
          </c:tx>
          <c:layout>
            <c:manualLayout>
              <c:xMode val="edge"/>
              <c:yMode val="edge"/>
              <c:x val="1.4590249136572444E-2"/>
              <c:y val="0.32315105533710364"/>
            </c:manualLayout>
          </c:layout>
          <c:overlay val="0"/>
        </c:title>
        <c:numFmt formatCode="_(&quot;$&quot;* #,##0_);_(&quot;$&quot;* \(#,##0\);_(&quot;$&quot;* &quot;-&quot;??_);_(@_)" sourceLinked="1"/>
        <c:majorTickMark val="out"/>
        <c:minorTickMark val="none"/>
        <c:tickLblPos val="nextTo"/>
        <c:crossAx val="136435968"/>
        <c:crosses val="autoZero"/>
        <c:crossBetween val="between"/>
      </c:valAx>
    </c:plotArea>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230523702635799"/>
          <c:y val="4.1139495339340602E-2"/>
          <c:w val="0.77991260452863098"/>
          <c:h val="0.86603361370036602"/>
        </c:manualLayout>
      </c:layout>
      <c:barChart>
        <c:barDir val="col"/>
        <c:grouping val="clustered"/>
        <c:varyColors val="0"/>
        <c:ser>
          <c:idx val="0"/>
          <c:order val="0"/>
          <c:invertIfNegative val="0"/>
          <c:cat>
            <c:strRef>
              <c:f>NEMs!$I$23:$P$23</c:f>
              <c:strCache>
                <c:ptCount val="8"/>
                <c:pt idx="0">
                  <c:v>2016</c:v>
                </c:pt>
                <c:pt idx="1">
                  <c:v>2017</c:v>
                </c:pt>
                <c:pt idx="2">
                  <c:v>2018</c:v>
                </c:pt>
                <c:pt idx="3">
                  <c:v>2019</c:v>
                </c:pt>
                <c:pt idx="4">
                  <c:v>2020</c:v>
                </c:pt>
                <c:pt idx="5">
                  <c:v>2021</c:v>
                </c:pt>
                <c:pt idx="6">
                  <c:v>2022</c:v>
                </c:pt>
                <c:pt idx="7">
                  <c:v>2023E</c:v>
                </c:pt>
              </c:strCache>
            </c:strRef>
          </c:cat>
          <c:val>
            <c:numRef>
              <c:f>NEMs!$I$36:$P$36</c:f>
              <c:numCache>
                <c:formatCode>_("$"* #,##0_);_("$"* \(#,##0\);_("$"* "-"??_);_(@_)</c:formatCode>
                <c:ptCount val="8"/>
                <c:pt idx="0">
                  <c:v>4215</c:v>
                </c:pt>
                <c:pt idx="1">
                  <c:v>4022</c:v>
                </c:pt>
              </c:numCache>
            </c:numRef>
          </c:val>
          <c:extLst>
            <c:ext xmlns:c16="http://schemas.microsoft.com/office/drawing/2014/chart" uri="{C3380CC4-5D6E-409C-BE32-E72D297353CC}">
              <c16:uniqueId val="{00000000-4E53-444E-B10E-4968D65C6C1A}"/>
            </c:ext>
          </c:extLst>
        </c:ser>
        <c:dLbls>
          <c:showLegendKey val="0"/>
          <c:showVal val="0"/>
          <c:showCatName val="0"/>
          <c:showSerName val="0"/>
          <c:showPercent val="0"/>
          <c:showBubbleSize val="0"/>
        </c:dLbls>
        <c:gapWidth val="150"/>
        <c:axId val="137043968"/>
        <c:axId val="137045504"/>
      </c:barChart>
      <c:catAx>
        <c:axId val="137043968"/>
        <c:scaling>
          <c:orientation val="minMax"/>
        </c:scaling>
        <c:delete val="0"/>
        <c:axPos val="b"/>
        <c:numFmt formatCode="General" sourceLinked="1"/>
        <c:majorTickMark val="out"/>
        <c:minorTickMark val="none"/>
        <c:tickLblPos val="nextTo"/>
        <c:crossAx val="137045504"/>
        <c:crosses val="autoZero"/>
        <c:auto val="1"/>
        <c:lblAlgn val="ctr"/>
        <c:lblOffset val="100"/>
        <c:noMultiLvlLbl val="0"/>
      </c:catAx>
      <c:valAx>
        <c:axId val="137045504"/>
        <c:scaling>
          <c:orientation val="minMax"/>
        </c:scaling>
        <c:delete val="0"/>
        <c:axPos val="l"/>
        <c:majorGridlines/>
        <c:title>
          <c:tx>
            <c:rich>
              <a:bodyPr rot="-5400000" vert="horz"/>
              <a:lstStyle/>
              <a:p>
                <a:pPr>
                  <a:defRPr b="0"/>
                </a:pPr>
                <a:r>
                  <a:rPr lang="en-US" b="0"/>
                  <a:t>Revenues ($ mn)</a:t>
                </a:r>
              </a:p>
            </c:rich>
          </c:tx>
          <c:layout>
            <c:manualLayout>
              <c:xMode val="edge"/>
              <c:yMode val="edge"/>
              <c:x val="2.72643006025566E-2"/>
              <c:y val="0.32315111226779902"/>
            </c:manualLayout>
          </c:layout>
          <c:overlay val="0"/>
        </c:title>
        <c:numFmt formatCode="_(&quot;$&quot;* #,##0_);_(&quot;$&quot;* \(#,##0\);_(&quot;$&quot;* &quot;-&quot;??_);_(@_)" sourceLinked="1"/>
        <c:majorTickMark val="out"/>
        <c:minorTickMark val="none"/>
        <c:tickLblPos val="nextTo"/>
        <c:crossAx val="137043968"/>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19169178396409"/>
          <c:y val="5.0652352995776674E-2"/>
          <c:w val="0.80904630014705958"/>
          <c:h val="0.83395128962268528"/>
        </c:manualLayout>
      </c:layout>
      <c:barChart>
        <c:barDir val="col"/>
        <c:grouping val="stacked"/>
        <c:varyColors val="0"/>
        <c:ser>
          <c:idx val="0"/>
          <c:order val="0"/>
          <c:tx>
            <c:strRef>
              <c:f>Summary!$B$38</c:f>
              <c:strCache>
                <c:ptCount val="1"/>
                <c:pt idx="0">
                  <c:v>China</c:v>
                </c:pt>
              </c:strCache>
            </c:strRef>
          </c:tx>
          <c:spPr>
            <a:solidFill>
              <a:schemeClr val="accent1"/>
            </a:solidFill>
            <a:ln>
              <a:noFill/>
            </a:ln>
            <a:effectLst/>
          </c:spPr>
          <c:invertIfNegative val="0"/>
          <c:cat>
            <c:numRef>
              <c:f>Summary!$C$37:$N$37</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Summary!$C$38:$N$38</c:f>
              <c:numCache>
                <c:formatCode>_("$"* #,##0_);_("$"* \(#,##0\);_("$"* "-"_);_(@_)</c:formatCode>
                <c:ptCount val="12"/>
                <c:pt idx="0">
                  <c:v>606.71361608149255</c:v>
                </c:pt>
                <c:pt idx="1">
                  <c:v>566.82612707635894</c:v>
                </c:pt>
              </c:numCache>
            </c:numRef>
          </c:val>
          <c:extLst>
            <c:ext xmlns:c16="http://schemas.microsoft.com/office/drawing/2014/chart" uri="{C3380CC4-5D6E-409C-BE32-E72D297353CC}">
              <c16:uniqueId val="{00000000-F515-4C59-A9D9-6B084027DD5F}"/>
            </c:ext>
          </c:extLst>
        </c:ser>
        <c:ser>
          <c:idx val="1"/>
          <c:order val="1"/>
          <c:tx>
            <c:strRef>
              <c:f>Summary!$B$39</c:f>
              <c:strCache>
                <c:ptCount val="1"/>
                <c:pt idx="0">
                  <c:v>The rest of the world</c:v>
                </c:pt>
              </c:strCache>
            </c:strRef>
          </c:tx>
          <c:spPr>
            <a:solidFill>
              <a:schemeClr val="accent2"/>
            </a:solidFill>
            <a:ln>
              <a:noFill/>
            </a:ln>
            <a:effectLst/>
          </c:spPr>
          <c:invertIfNegative val="0"/>
          <c:cat>
            <c:numRef>
              <c:f>Summary!$C$37:$N$37</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Summary!$C$39:$N$39</c:f>
              <c:numCache>
                <c:formatCode>_("$"* #,##0_);_("$"* \(#,##0\);_("$"* "-"_);_(@_)</c:formatCode>
                <c:ptCount val="12"/>
                <c:pt idx="0">
                  <c:v>2769.2646267898499</c:v>
                </c:pt>
                <c:pt idx="1">
                  <c:v>2202.9530967097644</c:v>
                </c:pt>
              </c:numCache>
            </c:numRef>
          </c:val>
          <c:extLst>
            <c:ext xmlns:c16="http://schemas.microsoft.com/office/drawing/2014/chart" uri="{C3380CC4-5D6E-409C-BE32-E72D297353CC}">
              <c16:uniqueId val="{00000001-F515-4C59-A9D9-6B084027DD5F}"/>
            </c:ext>
          </c:extLst>
        </c:ser>
        <c:dLbls>
          <c:showLegendKey val="0"/>
          <c:showVal val="0"/>
          <c:showCatName val="0"/>
          <c:showSerName val="0"/>
          <c:showPercent val="0"/>
          <c:showBubbleSize val="0"/>
        </c:dLbls>
        <c:gapWidth val="150"/>
        <c:overlap val="100"/>
        <c:axId val="111467904"/>
        <c:axId val="112395392"/>
      </c:barChart>
      <c:catAx>
        <c:axId val="111467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395392"/>
        <c:crosses val="autoZero"/>
        <c:auto val="1"/>
        <c:lblAlgn val="ctr"/>
        <c:lblOffset val="100"/>
        <c:noMultiLvlLbl val="0"/>
      </c:catAx>
      <c:valAx>
        <c:axId val="112395392"/>
        <c:scaling>
          <c:orientation val="minMax"/>
          <c:max val="14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Sales ($M)</a:t>
                </a:r>
              </a:p>
            </c:rich>
          </c:tx>
          <c:layout>
            <c:manualLayout>
              <c:xMode val="edge"/>
              <c:yMode val="edge"/>
              <c:x val="8.4784277072016256E-3"/>
              <c:y val="0.344697240643414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467904"/>
        <c:crosses val="autoZero"/>
        <c:crossBetween val="between"/>
      </c:valAx>
      <c:spPr>
        <a:noFill/>
        <a:ln>
          <a:noFill/>
        </a:ln>
        <a:effectLst/>
      </c:spPr>
    </c:plotArea>
    <c:legend>
      <c:legendPos val="t"/>
      <c:layout>
        <c:manualLayout>
          <c:xMode val="edge"/>
          <c:yMode val="edge"/>
          <c:x val="0.28698475389209444"/>
          <c:y val="7.6079822410524772E-2"/>
          <c:w val="0.38248956051302624"/>
          <c:h val="8.024099931146264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ZTE</a:t>
            </a:r>
          </a:p>
        </c:rich>
      </c:tx>
      <c:layout>
        <c:manualLayout>
          <c:xMode val="edge"/>
          <c:yMode val="edge"/>
          <c:x val="0.52946921150405202"/>
          <c:y val="1.959526771713074E-2"/>
        </c:manualLayout>
      </c:layout>
      <c:overlay val="0"/>
    </c:title>
    <c:autoTitleDeleted val="0"/>
    <c:plotArea>
      <c:layout>
        <c:manualLayout>
          <c:layoutTarget val="inner"/>
          <c:xMode val="edge"/>
          <c:yMode val="edge"/>
          <c:x val="0.31278968899837239"/>
          <c:y val="0.11648183251381931"/>
          <c:w val="0.61629490168477541"/>
          <c:h val="0.75927280924169283"/>
        </c:manualLayout>
      </c:layout>
      <c:barChart>
        <c:barDir val="col"/>
        <c:grouping val="clustered"/>
        <c:varyColors val="0"/>
        <c:ser>
          <c:idx val="0"/>
          <c:order val="0"/>
          <c:tx>
            <c:strRef>
              <c:f>NEMs!$B$68</c:f>
              <c:strCache>
                <c:ptCount val="1"/>
              </c:strCache>
            </c:strRef>
          </c:tx>
          <c:invertIfNegative val="0"/>
          <c:cat>
            <c:strRef>
              <c:f>NEMs!$I$23:$P$23</c:f>
              <c:strCache>
                <c:ptCount val="8"/>
                <c:pt idx="0">
                  <c:v>2016</c:v>
                </c:pt>
                <c:pt idx="1">
                  <c:v>2017</c:v>
                </c:pt>
                <c:pt idx="2">
                  <c:v>2018</c:v>
                </c:pt>
                <c:pt idx="3">
                  <c:v>2019</c:v>
                </c:pt>
                <c:pt idx="4">
                  <c:v>2020</c:v>
                </c:pt>
                <c:pt idx="5">
                  <c:v>2021</c:v>
                </c:pt>
                <c:pt idx="6">
                  <c:v>2022</c:v>
                </c:pt>
                <c:pt idx="7">
                  <c:v>2023E</c:v>
                </c:pt>
              </c:strCache>
            </c:strRef>
          </c:cat>
          <c:val>
            <c:numRef>
              <c:f>NEMs!$I$37:$P$37</c:f>
              <c:numCache>
                <c:formatCode>_("$"* #,##0_);_("$"* \(#,##0\);_("$"* "-"??_);_(@_)</c:formatCode>
                <c:ptCount val="8"/>
                <c:pt idx="0">
                  <c:v>8859.7210363682734</c:v>
                </c:pt>
                <c:pt idx="1">
                  <c:v>9444.5370550742482</c:v>
                </c:pt>
              </c:numCache>
            </c:numRef>
          </c:val>
          <c:extLst>
            <c:ext xmlns:c16="http://schemas.microsoft.com/office/drawing/2014/chart" uri="{C3380CC4-5D6E-409C-BE32-E72D297353CC}">
              <c16:uniqueId val="{00000000-D4D9-894C-8E12-E23CEF71F938}"/>
            </c:ext>
          </c:extLst>
        </c:ser>
        <c:dLbls>
          <c:showLegendKey val="0"/>
          <c:showVal val="0"/>
          <c:showCatName val="0"/>
          <c:showSerName val="0"/>
          <c:showPercent val="0"/>
          <c:showBubbleSize val="0"/>
        </c:dLbls>
        <c:gapWidth val="150"/>
        <c:axId val="137078272"/>
        <c:axId val="137079808"/>
      </c:barChart>
      <c:catAx>
        <c:axId val="137078272"/>
        <c:scaling>
          <c:orientation val="minMax"/>
        </c:scaling>
        <c:delete val="0"/>
        <c:axPos val="b"/>
        <c:numFmt formatCode="General" sourceLinked="1"/>
        <c:majorTickMark val="out"/>
        <c:minorTickMark val="none"/>
        <c:tickLblPos val="nextTo"/>
        <c:txPr>
          <a:bodyPr/>
          <a:lstStyle/>
          <a:p>
            <a:pPr>
              <a:defRPr sz="1000"/>
            </a:pPr>
            <a:endParaRPr lang="en-US"/>
          </a:p>
        </c:txPr>
        <c:crossAx val="137079808"/>
        <c:crosses val="autoZero"/>
        <c:auto val="1"/>
        <c:lblAlgn val="ctr"/>
        <c:lblOffset val="100"/>
        <c:noMultiLvlLbl val="0"/>
      </c:catAx>
      <c:valAx>
        <c:axId val="137079808"/>
        <c:scaling>
          <c:orientation val="minMax"/>
        </c:scaling>
        <c:delete val="0"/>
        <c:axPos val="l"/>
        <c:majorGridlines/>
        <c:title>
          <c:tx>
            <c:rich>
              <a:bodyPr rot="-5400000" vert="horz"/>
              <a:lstStyle/>
              <a:p>
                <a:pPr>
                  <a:defRPr sz="1100" b="0"/>
                </a:pPr>
                <a:r>
                  <a:rPr lang="en-US" sz="1100" b="0"/>
                  <a:t>Revenues ($ mn)</a:t>
                </a:r>
              </a:p>
            </c:rich>
          </c:tx>
          <c:layout>
            <c:manualLayout>
              <c:xMode val="edge"/>
              <c:yMode val="edge"/>
              <c:x val="2.8543527031188154E-3"/>
              <c:y val="0.36184240239586685"/>
            </c:manualLayout>
          </c:layout>
          <c:overlay val="0"/>
        </c:title>
        <c:numFmt formatCode="_(&quot;$&quot;* #,##0_);_(&quot;$&quot;* \(#,##0\);_(&quot;$&quot;* &quot;-&quot;??_);_(@_)" sourceLinked="1"/>
        <c:majorTickMark val="out"/>
        <c:minorTickMark val="none"/>
        <c:tickLblPos val="nextTo"/>
        <c:txPr>
          <a:bodyPr/>
          <a:lstStyle/>
          <a:p>
            <a:pPr>
              <a:defRPr sz="1000"/>
            </a:pPr>
            <a:endParaRPr lang="en-US"/>
          </a:p>
        </c:txPr>
        <c:crossAx val="137078272"/>
        <c:crosses val="autoZero"/>
        <c:crossBetween val="between"/>
      </c:valAx>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Huawei</a:t>
            </a:r>
          </a:p>
        </c:rich>
      </c:tx>
      <c:overlay val="0"/>
    </c:title>
    <c:autoTitleDeleted val="0"/>
    <c:plotArea>
      <c:layout>
        <c:manualLayout>
          <c:layoutTarget val="inner"/>
          <c:xMode val="edge"/>
          <c:yMode val="edge"/>
          <c:x val="0.31278968899837239"/>
          <c:y val="0.11648183251381931"/>
          <c:w val="0.61629490168477541"/>
          <c:h val="0.75927280924169283"/>
        </c:manualLayout>
      </c:layout>
      <c:barChart>
        <c:barDir val="col"/>
        <c:grouping val="clustered"/>
        <c:varyColors val="0"/>
        <c:ser>
          <c:idx val="0"/>
          <c:order val="0"/>
          <c:tx>
            <c:strRef>
              <c:f>NEMs!$B$68</c:f>
              <c:strCache>
                <c:ptCount val="1"/>
              </c:strCache>
            </c:strRef>
          </c:tx>
          <c:invertIfNegative val="0"/>
          <c:cat>
            <c:strRef>
              <c:f>NEMs!$I$23:$P$23</c:f>
              <c:strCache>
                <c:ptCount val="8"/>
                <c:pt idx="0">
                  <c:v>2016</c:v>
                </c:pt>
                <c:pt idx="1">
                  <c:v>2017</c:v>
                </c:pt>
                <c:pt idx="2">
                  <c:v>2018</c:v>
                </c:pt>
                <c:pt idx="3">
                  <c:v>2019</c:v>
                </c:pt>
                <c:pt idx="4">
                  <c:v>2020</c:v>
                </c:pt>
                <c:pt idx="5">
                  <c:v>2021</c:v>
                </c:pt>
                <c:pt idx="6">
                  <c:v>2022</c:v>
                </c:pt>
                <c:pt idx="7">
                  <c:v>2023E</c:v>
                </c:pt>
              </c:strCache>
            </c:strRef>
          </c:cat>
          <c:val>
            <c:numRef>
              <c:f>NEMs!$I$32:$P$32</c:f>
              <c:numCache>
                <c:formatCode>_("$"* #,##0_);_("$"* \(#,##0\);_("$"* "-"??_);_(@_)</c:formatCode>
                <c:ptCount val="8"/>
                <c:pt idx="0">
                  <c:v>84182.04359999999</c:v>
                </c:pt>
                <c:pt idx="1">
                  <c:v>96809.35013999998</c:v>
                </c:pt>
              </c:numCache>
            </c:numRef>
          </c:val>
          <c:extLst>
            <c:ext xmlns:c16="http://schemas.microsoft.com/office/drawing/2014/chart" uri="{C3380CC4-5D6E-409C-BE32-E72D297353CC}">
              <c16:uniqueId val="{00000000-2E2C-6A47-9B3C-1CE953658FDA}"/>
            </c:ext>
          </c:extLst>
        </c:ser>
        <c:dLbls>
          <c:showLegendKey val="0"/>
          <c:showVal val="0"/>
          <c:showCatName val="0"/>
          <c:showSerName val="0"/>
          <c:showPercent val="0"/>
          <c:showBubbleSize val="0"/>
        </c:dLbls>
        <c:gapWidth val="150"/>
        <c:axId val="137108864"/>
        <c:axId val="137110656"/>
      </c:barChart>
      <c:catAx>
        <c:axId val="137108864"/>
        <c:scaling>
          <c:orientation val="minMax"/>
        </c:scaling>
        <c:delete val="0"/>
        <c:axPos val="b"/>
        <c:numFmt formatCode="General" sourceLinked="1"/>
        <c:majorTickMark val="out"/>
        <c:minorTickMark val="none"/>
        <c:tickLblPos val="nextTo"/>
        <c:txPr>
          <a:bodyPr/>
          <a:lstStyle/>
          <a:p>
            <a:pPr>
              <a:defRPr sz="1000"/>
            </a:pPr>
            <a:endParaRPr lang="en-US"/>
          </a:p>
        </c:txPr>
        <c:crossAx val="137110656"/>
        <c:crosses val="autoZero"/>
        <c:auto val="1"/>
        <c:lblAlgn val="ctr"/>
        <c:lblOffset val="100"/>
        <c:noMultiLvlLbl val="0"/>
      </c:catAx>
      <c:valAx>
        <c:axId val="137110656"/>
        <c:scaling>
          <c:orientation val="minMax"/>
        </c:scaling>
        <c:delete val="0"/>
        <c:axPos val="l"/>
        <c:majorGridlines/>
        <c:title>
          <c:tx>
            <c:rich>
              <a:bodyPr rot="-5400000" vert="horz"/>
              <a:lstStyle/>
              <a:p>
                <a:pPr>
                  <a:defRPr sz="1100" b="0"/>
                </a:pPr>
                <a:r>
                  <a:rPr lang="en-US" sz="1100" b="0"/>
                  <a:t>Revenues ($ mn)</a:t>
                </a:r>
              </a:p>
            </c:rich>
          </c:tx>
          <c:layout>
            <c:manualLayout>
              <c:xMode val="edge"/>
              <c:yMode val="edge"/>
              <c:x val="2.8543527031188154E-3"/>
              <c:y val="0.36184240239586685"/>
            </c:manualLayout>
          </c:layout>
          <c:overlay val="0"/>
        </c:title>
        <c:numFmt formatCode="_(&quot;$&quot;* #,##0_);_(&quot;$&quot;* \(#,##0\);_(&quot;$&quot;* &quot;-&quot;??_);_(@_)" sourceLinked="1"/>
        <c:majorTickMark val="out"/>
        <c:minorTickMark val="none"/>
        <c:tickLblPos val="nextTo"/>
        <c:txPr>
          <a:bodyPr/>
          <a:lstStyle/>
          <a:p>
            <a:pPr>
              <a:defRPr sz="1000"/>
            </a:pPr>
            <a:endParaRPr lang="en-US"/>
          </a:p>
        </c:txPr>
        <c:crossAx val="137108864"/>
        <c:crosses val="autoZero"/>
        <c:crossBetween val="between"/>
      </c:valAx>
    </c:plotArea>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FiberHome</a:t>
            </a:r>
          </a:p>
        </c:rich>
      </c:tx>
      <c:overlay val="0"/>
    </c:title>
    <c:autoTitleDeleted val="0"/>
    <c:plotArea>
      <c:layout>
        <c:manualLayout>
          <c:layoutTarget val="inner"/>
          <c:xMode val="edge"/>
          <c:yMode val="edge"/>
          <c:x val="0.2323877655996518"/>
          <c:y val="0.11648183251381931"/>
          <c:w val="0.69669702844933323"/>
          <c:h val="0.75927280924169283"/>
        </c:manualLayout>
      </c:layout>
      <c:barChart>
        <c:barDir val="col"/>
        <c:grouping val="clustered"/>
        <c:varyColors val="0"/>
        <c:ser>
          <c:idx val="0"/>
          <c:order val="0"/>
          <c:tx>
            <c:strRef>
              <c:f>NEMs!$B$68</c:f>
              <c:strCache>
                <c:ptCount val="1"/>
              </c:strCache>
            </c:strRef>
          </c:tx>
          <c:invertIfNegative val="0"/>
          <c:cat>
            <c:strRef>
              <c:f>NEMs!$I$23:$P$23</c:f>
              <c:strCache>
                <c:ptCount val="8"/>
                <c:pt idx="0">
                  <c:v>2016</c:v>
                </c:pt>
                <c:pt idx="1">
                  <c:v>2017</c:v>
                </c:pt>
                <c:pt idx="2">
                  <c:v>2018</c:v>
                </c:pt>
                <c:pt idx="3">
                  <c:v>2019</c:v>
                </c:pt>
                <c:pt idx="4">
                  <c:v>2020</c:v>
                </c:pt>
                <c:pt idx="5">
                  <c:v>2021</c:v>
                </c:pt>
                <c:pt idx="6">
                  <c:v>2022</c:v>
                </c:pt>
                <c:pt idx="7">
                  <c:v>2023E</c:v>
                </c:pt>
              </c:strCache>
            </c:strRef>
          </c:cat>
          <c:val>
            <c:numRef>
              <c:f>NEMs!$I$29:$P$29</c:f>
              <c:numCache>
                <c:formatCode>_("$"* #,##0_);_("$"* \(#,##0\);_("$"* "-"??_);_(@_)</c:formatCode>
                <c:ptCount val="8"/>
                <c:pt idx="0">
                  <c:v>2613.749284832425</c:v>
                </c:pt>
                <c:pt idx="1">
                  <c:v>3104.0454727119322</c:v>
                </c:pt>
              </c:numCache>
            </c:numRef>
          </c:val>
          <c:extLst>
            <c:ext xmlns:c16="http://schemas.microsoft.com/office/drawing/2014/chart" uri="{C3380CC4-5D6E-409C-BE32-E72D297353CC}">
              <c16:uniqueId val="{00000000-7C3C-DA46-8B29-3629D224F7E7}"/>
            </c:ext>
          </c:extLst>
        </c:ser>
        <c:dLbls>
          <c:showLegendKey val="0"/>
          <c:showVal val="0"/>
          <c:showCatName val="0"/>
          <c:showSerName val="0"/>
          <c:showPercent val="0"/>
          <c:showBubbleSize val="0"/>
        </c:dLbls>
        <c:gapWidth val="150"/>
        <c:axId val="137139712"/>
        <c:axId val="137141248"/>
      </c:barChart>
      <c:catAx>
        <c:axId val="137139712"/>
        <c:scaling>
          <c:orientation val="minMax"/>
        </c:scaling>
        <c:delete val="0"/>
        <c:axPos val="b"/>
        <c:numFmt formatCode="General" sourceLinked="1"/>
        <c:majorTickMark val="out"/>
        <c:minorTickMark val="none"/>
        <c:tickLblPos val="nextTo"/>
        <c:txPr>
          <a:bodyPr/>
          <a:lstStyle/>
          <a:p>
            <a:pPr>
              <a:defRPr sz="1000"/>
            </a:pPr>
            <a:endParaRPr lang="en-US"/>
          </a:p>
        </c:txPr>
        <c:crossAx val="137141248"/>
        <c:crosses val="autoZero"/>
        <c:auto val="1"/>
        <c:lblAlgn val="ctr"/>
        <c:lblOffset val="100"/>
        <c:noMultiLvlLbl val="0"/>
      </c:catAx>
      <c:valAx>
        <c:axId val="137141248"/>
        <c:scaling>
          <c:orientation val="minMax"/>
        </c:scaling>
        <c:delete val="0"/>
        <c:axPos val="l"/>
        <c:majorGridlines/>
        <c:title>
          <c:tx>
            <c:rich>
              <a:bodyPr rot="-5400000" vert="horz"/>
              <a:lstStyle/>
              <a:p>
                <a:pPr>
                  <a:defRPr sz="1100" b="0"/>
                </a:pPr>
                <a:r>
                  <a:rPr lang="en-US" sz="1100" b="0"/>
                  <a:t>Revenues ($ mn)</a:t>
                </a:r>
              </a:p>
            </c:rich>
          </c:tx>
          <c:layout>
            <c:manualLayout>
              <c:xMode val="edge"/>
              <c:yMode val="edge"/>
              <c:x val="2.8543527031188154E-3"/>
              <c:y val="0.36184240239586685"/>
            </c:manualLayout>
          </c:layout>
          <c:overlay val="0"/>
        </c:title>
        <c:numFmt formatCode="_(&quot;$&quot;* #,##0_);_(&quot;$&quot;* \(#,##0\);_(&quot;$&quot;* &quot;-&quot;??_);_(@_)" sourceLinked="1"/>
        <c:majorTickMark val="out"/>
        <c:minorTickMark val="none"/>
        <c:tickLblPos val="nextTo"/>
        <c:txPr>
          <a:bodyPr/>
          <a:lstStyle/>
          <a:p>
            <a:pPr>
              <a:defRPr sz="1000"/>
            </a:pPr>
            <a:endParaRPr lang="en-US"/>
          </a:p>
        </c:txPr>
        <c:crossAx val="137139712"/>
        <c:crosses val="autoZero"/>
        <c:crossBetween val="between"/>
      </c:valAx>
    </c:plotArea>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20860664350411"/>
          <c:y val="4.1139495339340602E-2"/>
          <c:w val="0.81600933618908744"/>
          <c:h val="0.86603361370036602"/>
        </c:manualLayout>
      </c:layout>
      <c:barChart>
        <c:barDir val="col"/>
        <c:grouping val="clustered"/>
        <c:varyColors val="0"/>
        <c:ser>
          <c:idx val="0"/>
          <c:order val="0"/>
          <c:tx>
            <c:strRef>
              <c:f>NEMs!$B$34</c:f>
              <c:strCache>
                <c:ptCount val="1"/>
                <c:pt idx="0">
                  <c:v>Inspur</c:v>
                </c:pt>
              </c:strCache>
            </c:strRef>
          </c:tx>
          <c:invertIfNegative val="0"/>
          <c:cat>
            <c:strRef>
              <c:f>NEMs!$C$23:$P$23</c:f>
              <c:strCach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2023E</c:v>
                </c:pt>
              </c:strCache>
            </c:strRef>
          </c:cat>
          <c:val>
            <c:numRef>
              <c:f>NEMs!$C$34:$P$34</c:f>
              <c:numCache>
                <c:formatCode>_("$"* #,##0_);_("$"* \(#,##0\);_("$"* "-"??_);_(@_)</c:formatCode>
                <c:ptCount val="14"/>
                <c:pt idx="0">
                  <c:v>159.46888674376706</c:v>
                </c:pt>
                <c:pt idx="1">
                  <c:v>190.46858458663928</c:v>
                </c:pt>
                <c:pt idx="2">
                  <c:v>451.59142784681717</c:v>
                </c:pt>
                <c:pt idx="3">
                  <c:v>687.10858072387146</c:v>
                </c:pt>
                <c:pt idx="4">
                  <c:v>1186.18204249931</c:v>
                </c:pt>
                <c:pt idx="5">
                  <c:v>1610.9678856742735</c:v>
                </c:pt>
                <c:pt idx="6">
                  <c:v>1907.3142822728778</c:v>
                </c:pt>
                <c:pt idx="7">
                  <c:v>3354.3718637594902</c:v>
                </c:pt>
              </c:numCache>
            </c:numRef>
          </c:val>
          <c:extLst>
            <c:ext xmlns:c16="http://schemas.microsoft.com/office/drawing/2014/chart" uri="{C3380CC4-5D6E-409C-BE32-E72D297353CC}">
              <c16:uniqueId val="{00000000-28FC-C74D-BA74-6D744AFE8B33}"/>
            </c:ext>
          </c:extLst>
        </c:ser>
        <c:ser>
          <c:idx val="1"/>
          <c:order val="1"/>
          <c:tx>
            <c:strRef>
              <c:f>NEMs!$B$30</c:f>
              <c:strCache>
                <c:ptCount val="1"/>
                <c:pt idx="0">
                  <c:v>H3C</c:v>
                </c:pt>
              </c:strCache>
            </c:strRef>
          </c:tx>
          <c:invertIfNegative val="0"/>
          <c:cat>
            <c:strRef>
              <c:f>NEMs!$C$23:$P$23</c:f>
              <c:strCach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2023E</c:v>
                </c:pt>
              </c:strCache>
            </c:strRef>
          </c:cat>
          <c:val>
            <c:numRef>
              <c:f>NEMs!$C$30:$P$30</c:f>
              <c:numCache>
                <c:formatCode>_("$"* #,##0_);_("$"* \(#,##0\);_("$"* "-"??_);_(@_)</c:formatCode>
                <c:ptCount val="14"/>
                <c:pt idx="0">
                  <c:v>642.59618007016593</c:v>
                </c:pt>
                <c:pt idx="1">
                  <c:v>821.03854588644595</c:v>
                </c:pt>
                <c:pt idx="2">
                  <c:v>1035.6961704286077</c:v>
                </c:pt>
                <c:pt idx="3">
                  <c:v>1385.9292395282635</c:v>
                </c:pt>
                <c:pt idx="4">
                  <c:v>1809.2238762357754</c:v>
                </c:pt>
                <c:pt idx="5">
                  <c:v>2124.510646424138</c:v>
                </c:pt>
                <c:pt idx="6">
                  <c:v>4172.0617904784849</c:v>
                </c:pt>
                <c:pt idx="7">
                  <c:v>5499.8815814793397</c:v>
                </c:pt>
              </c:numCache>
            </c:numRef>
          </c:val>
          <c:extLst>
            <c:ext xmlns:c16="http://schemas.microsoft.com/office/drawing/2014/chart" uri="{C3380CC4-5D6E-409C-BE32-E72D297353CC}">
              <c16:uniqueId val="{00000001-28FC-C74D-BA74-6D744AFE8B33}"/>
            </c:ext>
          </c:extLst>
        </c:ser>
        <c:dLbls>
          <c:showLegendKey val="0"/>
          <c:showVal val="0"/>
          <c:showCatName val="0"/>
          <c:showSerName val="0"/>
          <c:showPercent val="0"/>
          <c:showBubbleSize val="0"/>
        </c:dLbls>
        <c:gapWidth val="150"/>
        <c:axId val="137331456"/>
        <c:axId val="137332992"/>
      </c:barChart>
      <c:catAx>
        <c:axId val="137331456"/>
        <c:scaling>
          <c:orientation val="minMax"/>
        </c:scaling>
        <c:delete val="0"/>
        <c:axPos val="b"/>
        <c:numFmt formatCode="General" sourceLinked="1"/>
        <c:majorTickMark val="out"/>
        <c:minorTickMark val="none"/>
        <c:tickLblPos val="nextTo"/>
        <c:crossAx val="137332992"/>
        <c:crosses val="autoZero"/>
        <c:auto val="1"/>
        <c:lblAlgn val="ctr"/>
        <c:lblOffset val="100"/>
        <c:noMultiLvlLbl val="0"/>
      </c:catAx>
      <c:valAx>
        <c:axId val="137332992"/>
        <c:scaling>
          <c:orientation val="minMax"/>
        </c:scaling>
        <c:delete val="0"/>
        <c:axPos val="l"/>
        <c:majorGridlines/>
        <c:title>
          <c:tx>
            <c:rich>
              <a:bodyPr rot="-5400000" vert="horz"/>
              <a:lstStyle/>
              <a:p>
                <a:pPr>
                  <a:defRPr b="0"/>
                </a:pPr>
                <a:r>
                  <a:rPr lang="en-US" b="0"/>
                  <a:t>Revenues ($ mn)</a:t>
                </a:r>
              </a:p>
            </c:rich>
          </c:tx>
          <c:layout>
            <c:manualLayout>
              <c:xMode val="edge"/>
              <c:yMode val="edge"/>
              <c:x val="9.9498892671414877E-3"/>
              <c:y val="0.31858883287023648"/>
            </c:manualLayout>
          </c:layout>
          <c:overlay val="0"/>
        </c:title>
        <c:numFmt formatCode="_(&quot;$&quot;* #,##0_);_(&quot;$&quot;* \(#,##0\);_(&quot;$&quot;* &quot;-&quot;??_);_(@_)" sourceLinked="1"/>
        <c:majorTickMark val="out"/>
        <c:minorTickMark val="none"/>
        <c:tickLblPos val="nextTo"/>
        <c:crossAx val="137331456"/>
        <c:crosses val="autoZero"/>
        <c:crossBetween val="between"/>
      </c:valAx>
    </c:plotArea>
    <c:legend>
      <c:legendPos val="r"/>
      <c:layout>
        <c:manualLayout>
          <c:xMode val="edge"/>
          <c:yMode val="edge"/>
          <c:x val="0.23541693202230854"/>
          <c:y val="0.11979541641460616"/>
          <c:w val="0.17764257708839434"/>
          <c:h val="0.25879515706939327"/>
        </c:manualLayout>
      </c:layout>
      <c:overlay val="0"/>
      <c:spPr>
        <a:solidFill>
          <a:schemeClr val="bg1"/>
        </a:solidFill>
        <a:ln>
          <a:solidFill>
            <a:schemeClr val="tx1">
              <a:lumMod val="65000"/>
              <a:lumOff val="35000"/>
            </a:schemeClr>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67064679435913"/>
          <c:y val="7.6230369540221499E-2"/>
          <c:w val="0.79537247500888064"/>
          <c:h val="0.82234808249884661"/>
        </c:manualLayout>
      </c:layout>
      <c:barChart>
        <c:barDir val="col"/>
        <c:grouping val="clustered"/>
        <c:varyColors val="0"/>
        <c:ser>
          <c:idx val="0"/>
          <c:order val="0"/>
          <c:tx>
            <c:strRef>
              <c:f>NEMs!$B$68</c:f>
              <c:strCache>
                <c:ptCount val="1"/>
              </c:strCache>
            </c:strRef>
          </c:tx>
          <c:invertIfNegative val="0"/>
          <c:cat>
            <c:strRef>
              <c:f>NEMs!$C$23:$P$23</c:f>
              <c:strCach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2023E</c:v>
                </c:pt>
              </c:strCache>
            </c:strRef>
          </c:cat>
          <c:val>
            <c:numRef>
              <c:f>NEMs!$C$33:$P$33</c:f>
              <c:numCache>
                <c:formatCode>_("$"* #,##0_);_("$"* \(#,##0\);_("$"* "-"??_);_(@_)</c:formatCode>
                <c:ptCount val="14"/>
                <c:pt idx="0">
                  <c:v>21505.5</c:v>
                </c:pt>
                <c:pt idx="1">
                  <c:v>23197.4025</c:v>
                </c:pt>
                <c:pt idx="2">
                  <c:v>25326.712600000003</c:v>
                </c:pt>
                <c:pt idx="3">
                  <c:v>26875.036799999998</c:v>
                </c:pt>
                <c:pt idx="4">
                  <c:v>31004.94</c:v>
                </c:pt>
                <c:pt idx="5">
                  <c:v>37947.2382</c:v>
                </c:pt>
                <c:pt idx="6">
                  <c:v>46896.545399999995</c:v>
                </c:pt>
                <c:pt idx="7">
                  <c:v>44086.919194161965</c:v>
                </c:pt>
              </c:numCache>
            </c:numRef>
          </c:val>
          <c:extLst>
            <c:ext xmlns:c16="http://schemas.microsoft.com/office/drawing/2014/chart" uri="{C3380CC4-5D6E-409C-BE32-E72D297353CC}">
              <c16:uniqueId val="{00000000-3218-0045-835A-FA817A86E1C8}"/>
            </c:ext>
          </c:extLst>
        </c:ser>
        <c:dLbls>
          <c:showLegendKey val="0"/>
          <c:showVal val="0"/>
          <c:showCatName val="0"/>
          <c:showSerName val="0"/>
          <c:showPercent val="0"/>
          <c:showBubbleSize val="0"/>
        </c:dLbls>
        <c:gapWidth val="150"/>
        <c:axId val="137353856"/>
        <c:axId val="137363840"/>
      </c:barChart>
      <c:catAx>
        <c:axId val="137353856"/>
        <c:scaling>
          <c:orientation val="minMax"/>
        </c:scaling>
        <c:delete val="0"/>
        <c:axPos val="b"/>
        <c:numFmt formatCode="General" sourceLinked="1"/>
        <c:majorTickMark val="out"/>
        <c:minorTickMark val="none"/>
        <c:tickLblPos val="nextTo"/>
        <c:txPr>
          <a:bodyPr/>
          <a:lstStyle/>
          <a:p>
            <a:pPr>
              <a:defRPr sz="900"/>
            </a:pPr>
            <a:endParaRPr lang="en-US"/>
          </a:p>
        </c:txPr>
        <c:crossAx val="137363840"/>
        <c:crosses val="autoZero"/>
        <c:auto val="1"/>
        <c:lblAlgn val="ctr"/>
        <c:lblOffset val="100"/>
        <c:noMultiLvlLbl val="0"/>
      </c:catAx>
      <c:valAx>
        <c:axId val="137363840"/>
        <c:scaling>
          <c:orientation val="minMax"/>
        </c:scaling>
        <c:delete val="0"/>
        <c:axPos val="l"/>
        <c:majorGridlines/>
        <c:title>
          <c:tx>
            <c:rich>
              <a:bodyPr rot="-5400000" vert="horz"/>
              <a:lstStyle/>
              <a:p>
                <a:pPr>
                  <a:defRPr sz="1100" b="0"/>
                </a:pPr>
                <a:r>
                  <a:rPr lang="en-US" sz="1100" b="0"/>
                  <a:t>Revenues ($ mn)</a:t>
                </a:r>
              </a:p>
            </c:rich>
          </c:tx>
          <c:layout>
            <c:manualLayout>
              <c:xMode val="edge"/>
              <c:yMode val="edge"/>
              <c:x val="6.7492911827713286E-3"/>
              <c:y val="0.36855124346459656"/>
            </c:manualLayout>
          </c:layout>
          <c:overlay val="0"/>
        </c:title>
        <c:numFmt formatCode="_(&quot;$&quot;* #,##0_);_(&quot;$&quot;* \(#,##0\);_(&quot;$&quot;* &quot;-&quot;??_);_(@_)" sourceLinked="1"/>
        <c:majorTickMark val="out"/>
        <c:minorTickMark val="none"/>
        <c:tickLblPos val="nextTo"/>
        <c:txPr>
          <a:bodyPr/>
          <a:lstStyle/>
          <a:p>
            <a:pPr>
              <a:defRPr sz="1000"/>
            </a:pPr>
            <a:endParaRPr lang="en-US"/>
          </a:p>
        </c:txPr>
        <c:crossAx val="137353856"/>
        <c:crosses val="autoZero"/>
        <c:crossBetween val="between"/>
      </c:valAx>
    </c:plotArea>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3862882316059"/>
          <c:y val="0.11659922717993582"/>
          <c:w val="0.79805796130332329"/>
          <c:h val="0.76742089530475355"/>
        </c:manualLayout>
      </c:layout>
      <c:lineChart>
        <c:grouping val="standard"/>
        <c:varyColors val="0"/>
        <c:ser>
          <c:idx val="0"/>
          <c:order val="0"/>
          <c:tx>
            <c:v>China</c:v>
          </c:tx>
          <c:cat>
            <c:numRef>
              <c:f>NEMs!$C$134:$O$134</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NEMs!$C$135:$O$135</c:f>
              <c:numCache>
                <c:formatCode>[$¥-804]#,##0</c:formatCode>
                <c:ptCount val="13"/>
                <c:pt idx="0">
                  <c:v>62143</c:v>
                </c:pt>
                <c:pt idx="1">
                  <c:v>65565</c:v>
                </c:pt>
                <c:pt idx="2">
                  <c:v>73579</c:v>
                </c:pt>
                <c:pt idx="3">
                  <c:v>82785</c:v>
                </c:pt>
                <c:pt idx="4">
                  <c:v>108881</c:v>
                </c:pt>
                <c:pt idx="5">
                  <c:v>167690</c:v>
                </c:pt>
                <c:pt idx="6">
                  <c:v>236512</c:v>
                </c:pt>
                <c:pt idx="7">
                  <c:v>312532</c:v>
                </c:pt>
                <c:pt idx="8">
                  <c:v>372162</c:v>
                </c:pt>
              </c:numCache>
            </c:numRef>
          </c:val>
          <c:smooth val="0"/>
          <c:extLst>
            <c:ext xmlns:c16="http://schemas.microsoft.com/office/drawing/2014/chart" uri="{C3380CC4-5D6E-409C-BE32-E72D297353CC}">
              <c16:uniqueId val="{00000000-76A9-B949-B854-CAA9AF783EF6}"/>
            </c:ext>
          </c:extLst>
        </c:ser>
        <c:ser>
          <c:idx val="1"/>
          <c:order val="1"/>
          <c:tx>
            <c:strRef>
              <c:f>NEMs!$B$136</c:f>
              <c:strCache>
                <c:ptCount val="1"/>
                <c:pt idx="0">
                  <c:v>Overseas</c:v>
                </c:pt>
              </c:strCache>
            </c:strRef>
          </c:tx>
          <c:cat>
            <c:numRef>
              <c:f>NEMs!$C$134:$O$134</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NEMs!$C$136:$O$136</c:f>
              <c:numCache>
                <c:formatCode>[$¥-804]#,##0</c:formatCode>
                <c:ptCount val="13"/>
                <c:pt idx="0">
                  <c:v>120405</c:v>
                </c:pt>
                <c:pt idx="1">
                  <c:v>138364</c:v>
                </c:pt>
                <c:pt idx="2">
                  <c:v>146619</c:v>
                </c:pt>
                <c:pt idx="3">
                  <c:v>156240</c:v>
                </c:pt>
                <c:pt idx="4">
                  <c:v>179316</c:v>
                </c:pt>
                <c:pt idx="5">
                  <c:v>227319</c:v>
                </c:pt>
                <c:pt idx="6">
                  <c:v>285062</c:v>
                </c:pt>
                <c:pt idx="7">
                  <c:v>291089</c:v>
                </c:pt>
                <c:pt idx="8">
                  <c:v>349040</c:v>
                </c:pt>
              </c:numCache>
            </c:numRef>
          </c:val>
          <c:smooth val="0"/>
          <c:extLst>
            <c:ext xmlns:c16="http://schemas.microsoft.com/office/drawing/2014/chart" uri="{C3380CC4-5D6E-409C-BE32-E72D297353CC}">
              <c16:uniqueId val="{00000001-76A9-B949-B854-CAA9AF783EF6}"/>
            </c:ext>
          </c:extLst>
        </c:ser>
        <c:dLbls>
          <c:showLegendKey val="0"/>
          <c:showVal val="0"/>
          <c:showCatName val="0"/>
          <c:showSerName val="0"/>
          <c:showPercent val="0"/>
          <c:showBubbleSize val="0"/>
        </c:dLbls>
        <c:marker val="1"/>
        <c:smooth val="0"/>
        <c:axId val="137410048"/>
        <c:axId val="137411584"/>
      </c:lineChart>
      <c:catAx>
        <c:axId val="137410048"/>
        <c:scaling>
          <c:orientation val="minMax"/>
        </c:scaling>
        <c:delete val="0"/>
        <c:axPos val="b"/>
        <c:numFmt formatCode="General" sourceLinked="1"/>
        <c:majorTickMark val="out"/>
        <c:minorTickMark val="none"/>
        <c:tickLblPos val="nextTo"/>
        <c:crossAx val="137411584"/>
        <c:crosses val="autoZero"/>
        <c:auto val="1"/>
        <c:lblAlgn val="ctr"/>
        <c:lblOffset val="100"/>
        <c:noMultiLvlLbl val="0"/>
      </c:catAx>
      <c:valAx>
        <c:axId val="137411584"/>
        <c:scaling>
          <c:orientation val="minMax"/>
        </c:scaling>
        <c:delete val="0"/>
        <c:axPos val="l"/>
        <c:majorGridlines/>
        <c:title>
          <c:tx>
            <c:rich>
              <a:bodyPr rot="-5400000" vert="horz"/>
              <a:lstStyle/>
              <a:p>
                <a:pPr>
                  <a:defRPr/>
                </a:pPr>
                <a:r>
                  <a:rPr lang="en-US"/>
                  <a:t>Annual sales (RMB millions)</a:t>
                </a:r>
              </a:p>
            </c:rich>
          </c:tx>
          <c:layout>
            <c:manualLayout>
              <c:xMode val="edge"/>
              <c:yMode val="edge"/>
              <c:x val="1.2706315016702108E-2"/>
              <c:y val="0.19563356663750364"/>
            </c:manualLayout>
          </c:layout>
          <c:overlay val="0"/>
        </c:title>
        <c:numFmt formatCode="[$¥-804]#,##0" sourceLinked="0"/>
        <c:majorTickMark val="out"/>
        <c:minorTickMark val="none"/>
        <c:tickLblPos val="nextTo"/>
        <c:crossAx val="137410048"/>
        <c:crosses val="autoZero"/>
        <c:crossBetween val="between"/>
      </c:valAx>
    </c:plotArea>
    <c:legend>
      <c:legendPos val="t"/>
      <c:layout>
        <c:manualLayout>
          <c:xMode val="edge"/>
          <c:yMode val="edge"/>
          <c:x val="0.34587687366308012"/>
          <c:y val="9.2592592592592587E-3"/>
          <c:w val="0.36035083114610672"/>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698907039605"/>
          <c:y val="8.4534075301805969E-2"/>
          <c:w val="0.86839064519920095"/>
          <c:h val="0.78422854185681978"/>
        </c:manualLayout>
      </c:layout>
      <c:lineChart>
        <c:grouping val="standard"/>
        <c:varyColors val="0"/>
        <c:ser>
          <c:idx val="2"/>
          <c:order val="0"/>
          <c:tx>
            <c:strRef>
              <c:f>'OC vendors'!$B$26</c:f>
              <c:strCache>
                <c:ptCount val="1"/>
                <c:pt idx="0">
                  <c:v>Accelink</c:v>
                </c:pt>
              </c:strCache>
            </c:strRef>
          </c:tx>
          <c:spPr>
            <a:effectLst/>
          </c:spPr>
          <c:marker>
            <c:symbol val="none"/>
          </c:marker>
          <c:cat>
            <c:strRef>
              <c:f>'OC vendors'!$C$25:$P$25</c:f>
              <c:strCach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2023E</c:v>
                </c:pt>
              </c:strCache>
            </c:strRef>
          </c:cat>
          <c:val>
            <c:numRef>
              <c:f>'OC vendors'!$C$26:$P$26</c:f>
              <c:numCache>
                <c:formatCode>"$"#,##0_);[Red]\("$"#,##0\)</c:formatCode>
                <c:ptCount val="14"/>
                <c:pt idx="0">
                  <c:v>134.80454589121558</c:v>
                </c:pt>
                <c:pt idx="1">
                  <c:v>166.59442961225994</c:v>
                </c:pt>
                <c:pt idx="2">
                  <c:v>332.8528</c:v>
                </c:pt>
                <c:pt idx="3">
                  <c:v>346.55445000000003</c:v>
                </c:pt>
                <c:pt idx="4">
                  <c:v>394.96112076102662</c:v>
                </c:pt>
                <c:pt idx="5">
                  <c:v>501.88620004698146</c:v>
                </c:pt>
                <c:pt idx="6">
                  <c:v>611.30358279592292</c:v>
                </c:pt>
                <c:pt idx="7">
                  <c:v>644.92513654284403</c:v>
                </c:pt>
              </c:numCache>
            </c:numRef>
          </c:val>
          <c:smooth val="0"/>
          <c:extLst>
            <c:ext xmlns:c16="http://schemas.microsoft.com/office/drawing/2014/chart" uri="{C3380CC4-5D6E-409C-BE32-E72D297353CC}">
              <c16:uniqueId val="{00000002-378B-B34E-815C-0AFF278E12D3}"/>
            </c:ext>
          </c:extLst>
        </c:ser>
        <c:ser>
          <c:idx val="0"/>
          <c:order val="1"/>
          <c:tx>
            <c:strRef>
              <c:f>'OC vendors'!$B$34</c:f>
              <c:strCache>
                <c:ptCount val="1"/>
                <c:pt idx="0">
                  <c:v>Innolight</c:v>
                </c:pt>
              </c:strCache>
            </c:strRef>
          </c:tx>
          <c:spPr>
            <a:effectLst/>
          </c:spPr>
          <c:marker>
            <c:symbol val="none"/>
          </c:marker>
          <c:cat>
            <c:strRef>
              <c:f>'OC vendors'!$C$25:$P$25</c:f>
              <c:strCach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2023E</c:v>
                </c:pt>
              </c:strCache>
            </c:strRef>
          </c:cat>
          <c:val>
            <c:numRef>
              <c:f>'OC vendors'!$C$34:$P$34</c:f>
              <c:numCache>
                <c:formatCode>"$"#,##0</c:formatCode>
                <c:ptCount val="14"/>
                <c:pt idx="0">
                  <c:v>0</c:v>
                </c:pt>
                <c:pt idx="1">
                  <c:v>0</c:v>
                </c:pt>
                <c:pt idx="2">
                  <c:v>25.839310000000001</c:v>
                </c:pt>
                <c:pt idx="3">
                  <c:v>71.819999999999993</c:v>
                </c:pt>
                <c:pt idx="4">
                  <c:v>121.53400000000001</c:v>
                </c:pt>
                <c:pt idx="5" formatCode="&quot;$&quot;#,##0_);[Red]\(&quot;$&quot;#,##0\)">
                  <c:v>186.36322852060329</c:v>
                </c:pt>
                <c:pt idx="6" formatCode="&quot;$&quot;#,##0_);[Red]\(&quot;$&quot;#,##0\)">
                  <c:v>294.99748876756365</c:v>
                </c:pt>
                <c:pt idx="7" formatCode="&quot;$&quot;#,##0_);[Red]\(&quot;$&quot;#,##0\)">
                  <c:v>606</c:v>
                </c:pt>
              </c:numCache>
            </c:numRef>
          </c:val>
          <c:smooth val="0"/>
          <c:extLst>
            <c:ext xmlns:c16="http://schemas.microsoft.com/office/drawing/2014/chart" uri="{C3380CC4-5D6E-409C-BE32-E72D297353CC}">
              <c16:uniqueId val="{00000000-378B-B34E-815C-0AFF278E12D3}"/>
            </c:ext>
          </c:extLst>
        </c:ser>
        <c:ser>
          <c:idx val="1"/>
          <c:order val="2"/>
          <c:tx>
            <c:strRef>
              <c:f>'OC vendors'!$B$33</c:f>
              <c:strCache>
                <c:ptCount val="1"/>
                <c:pt idx="0">
                  <c:v>Hisense</c:v>
                </c:pt>
              </c:strCache>
            </c:strRef>
          </c:tx>
          <c:spPr>
            <a:effectLst/>
          </c:spPr>
          <c:marker>
            <c:symbol val="none"/>
          </c:marker>
          <c:cat>
            <c:strRef>
              <c:f>'OC vendors'!$C$25:$P$25</c:f>
              <c:strCach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2023E</c:v>
                </c:pt>
              </c:strCache>
            </c:strRef>
          </c:cat>
          <c:val>
            <c:numRef>
              <c:f>'OC vendors'!$C$33:$P$33</c:f>
              <c:numCache>
                <c:formatCode>"$"#,##0</c:formatCode>
                <c:ptCount val="14"/>
                <c:pt idx="0">
                  <c:v>53</c:v>
                </c:pt>
                <c:pt idx="1">
                  <c:v>154.959</c:v>
                </c:pt>
                <c:pt idx="2">
                  <c:v>197.804</c:v>
                </c:pt>
                <c:pt idx="3">
                  <c:v>164.90269999999998</c:v>
                </c:pt>
                <c:pt idx="4">
                  <c:v>203.01857279999999</c:v>
                </c:pt>
                <c:pt idx="5" formatCode="&quot;$&quot;#,##0_);[Red]\(&quot;$&quot;#,##0\)">
                  <c:v>406.11712706376989</c:v>
                </c:pt>
                <c:pt idx="6" formatCode="&quot;$&quot;#,##0_);[Red]\(&quot;$&quot;#,##0\)">
                  <c:v>705</c:v>
                </c:pt>
                <c:pt idx="7" formatCode="&quot;$&quot;#,##0_);[Red]\(&quot;$&quot;#,##0\)">
                  <c:v>648</c:v>
                </c:pt>
              </c:numCache>
            </c:numRef>
          </c:val>
          <c:smooth val="0"/>
          <c:extLst>
            <c:ext xmlns:c16="http://schemas.microsoft.com/office/drawing/2014/chart" uri="{C3380CC4-5D6E-409C-BE32-E72D297353CC}">
              <c16:uniqueId val="{00000001-378B-B34E-815C-0AFF278E12D3}"/>
            </c:ext>
          </c:extLst>
        </c:ser>
        <c:ser>
          <c:idx val="3"/>
          <c:order val="3"/>
          <c:tx>
            <c:strRef>
              <c:f>'OC vendors'!$B$29</c:f>
              <c:strCache>
                <c:ptCount val="1"/>
                <c:pt idx="0">
                  <c:v>Eoptolink</c:v>
                </c:pt>
              </c:strCache>
            </c:strRef>
          </c:tx>
          <c:marker>
            <c:symbol val="none"/>
          </c:marker>
          <c:cat>
            <c:strRef>
              <c:f>'OC vendors'!$C$25:$P$25</c:f>
              <c:strCach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2023E</c:v>
                </c:pt>
              </c:strCache>
            </c:strRef>
          </c:cat>
          <c:val>
            <c:numRef>
              <c:f>'OC vendors'!$C$29:$P$29</c:f>
              <c:numCache>
                <c:formatCode>"$"#,##0_);[Red]\("$"#,##0\)</c:formatCode>
                <c:ptCount val="14"/>
                <c:pt idx="0">
                  <c:v>36</c:v>
                </c:pt>
                <c:pt idx="1">
                  <c:v>47</c:v>
                </c:pt>
                <c:pt idx="2">
                  <c:v>62</c:v>
                </c:pt>
                <c:pt idx="3">
                  <c:v>75</c:v>
                </c:pt>
                <c:pt idx="4">
                  <c:v>95</c:v>
                </c:pt>
                <c:pt idx="5">
                  <c:v>98.415777882574886</c:v>
                </c:pt>
                <c:pt idx="6">
                  <c:v>107.392720477978</c:v>
                </c:pt>
                <c:pt idx="7">
                  <c:v>130.01720005532886</c:v>
                </c:pt>
              </c:numCache>
            </c:numRef>
          </c:val>
          <c:smooth val="0"/>
          <c:extLst>
            <c:ext xmlns:c16="http://schemas.microsoft.com/office/drawing/2014/chart" uri="{C3380CC4-5D6E-409C-BE32-E72D297353CC}">
              <c16:uniqueId val="{00000003-378B-B34E-815C-0AFF278E12D3}"/>
            </c:ext>
          </c:extLst>
        </c:ser>
        <c:ser>
          <c:idx val="4"/>
          <c:order val="4"/>
          <c:tx>
            <c:strRef>
              <c:f>'OC vendors'!$B$31</c:f>
              <c:strCache>
                <c:ptCount val="1"/>
                <c:pt idx="0">
                  <c:v>HG Genuine</c:v>
                </c:pt>
              </c:strCache>
            </c:strRef>
          </c:tx>
          <c:marker>
            <c:symbol val="none"/>
          </c:marker>
          <c:cat>
            <c:strRef>
              <c:f>'OC vendors'!$C$25:$P$25</c:f>
              <c:strCach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2023E</c:v>
                </c:pt>
              </c:strCache>
            </c:strRef>
          </c:cat>
          <c:val>
            <c:numRef>
              <c:f>'OC vendors'!$C$31:$P$31</c:f>
              <c:numCache>
                <c:formatCode>"$"#,##0</c:formatCode>
                <c:ptCount val="14"/>
                <c:pt idx="0">
                  <c:v>63</c:v>
                </c:pt>
                <c:pt idx="1">
                  <c:v>71.352008850000004</c:v>
                </c:pt>
                <c:pt idx="2">
                  <c:v>99.239539200060008</c:v>
                </c:pt>
                <c:pt idx="3">
                  <c:v>74.949073686568298</c:v>
                </c:pt>
                <c:pt idx="4">
                  <c:v>145.27175336128349</c:v>
                </c:pt>
                <c:pt idx="5" formatCode="&quot;$&quot;#,##0_);[Red]\(&quot;$&quot;#,##0\)">
                  <c:v>163.22542434397994</c:v>
                </c:pt>
                <c:pt idx="6" formatCode="&quot;$&quot;#,##0_);[Red]\(&quot;$&quot;#,##0\)">
                  <c:v>194.52666724069206</c:v>
                </c:pt>
                <c:pt idx="7" formatCode="&quot;$&quot;#,##0_);[Red]\(&quot;$&quot;#,##0\)">
                  <c:v>263.08970906108073</c:v>
                </c:pt>
              </c:numCache>
            </c:numRef>
          </c:val>
          <c:smooth val="0"/>
          <c:extLst>
            <c:ext xmlns:c16="http://schemas.microsoft.com/office/drawing/2014/chart" uri="{C3380CC4-5D6E-409C-BE32-E72D297353CC}">
              <c16:uniqueId val="{00000004-378B-B34E-815C-0AFF278E12D3}"/>
            </c:ext>
          </c:extLst>
        </c:ser>
        <c:dLbls>
          <c:showLegendKey val="0"/>
          <c:showVal val="0"/>
          <c:showCatName val="0"/>
          <c:showSerName val="0"/>
          <c:showPercent val="0"/>
          <c:showBubbleSize val="0"/>
        </c:dLbls>
        <c:smooth val="0"/>
        <c:axId val="137536256"/>
        <c:axId val="137537792"/>
      </c:lineChart>
      <c:catAx>
        <c:axId val="137536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537792"/>
        <c:crosses val="autoZero"/>
        <c:auto val="1"/>
        <c:lblAlgn val="ctr"/>
        <c:lblOffset val="100"/>
        <c:noMultiLvlLbl val="0"/>
      </c:catAx>
      <c:valAx>
        <c:axId val="137537792"/>
        <c:scaling>
          <c:orientation val="minMax"/>
          <c:max val="150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536256"/>
        <c:crosses val="autoZero"/>
        <c:crossBetween val="between"/>
        <c:majorUnit val="500"/>
      </c:valAx>
      <c:spPr>
        <a:noFill/>
        <a:ln>
          <a:noFill/>
        </a:ln>
        <a:effectLst/>
      </c:spPr>
    </c:plotArea>
    <c:legend>
      <c:legendPos val="t"/>
      <c:layout>
        <c:manualLayout>
          <c:xMode val="edge"/>
          <c:yMode val="edge"/>
          <c:x val="0.15220531624717704"/>
          <c:y val="0.16030053194216901"/>
          <c:w val="0.24257084910225679"/>
          <c:h val="0.37006939782379411"/>
        </c:manualLayout>
      </c:layout>
      <c:overlay val="0"/>
      <c:spPr>
        <a:solidFill>
          <a:schemeClr val="bg1"/>
        </a:solid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6585565212653"/>
          <c:y val="5.7835449140286037E-2"/>
          <c:w val="0.82354230807654238"/>
          <c:h val="0.82646914671380367"/>
        </c:manualLayout>
      </c:layout>
      <c:barChart>
        <c:barDir val="col"/>
        <c:grouping val="clustered"/>
        <c:varyColors val="0"/>
        <c:ser>
          <c:idx val="0"/>
          <c:order val="0"/>
          <c:tx>
            <c:strRef>
              <c:f>'OC vendors'!$B$23</c:f>
              <c:strCache>
                <c:ptCount val="1"/>
                <c:pt idx="0">
                  <c:v>Chinese Suppliers</c:v>
                </c:pt>
              </c:strCache>
            </c:strRef>
          </c:tx>
          <c:spPr>
            <a:solidFill>
              <a:schemeClr val="accent1"/>
            </a:solidFill>
            <a:ln>
              <a:noFill/>
            </a:ln>
            <a:effectLst/>
          </c:spPr>
          <c:invertIfNegative val="0"/>
          <c:cat>
            <c:strRef>
              <c:f>'OC vendors'!$C$25:$P$25</c:f>
              <c:strCach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2023E</c:v>
                </c:pt>
              </c:strCache>
            </c:strRef>
          </c:cat>
          <c:val>
            <c:numRef>
              <c:f>'OC vendors'!$C$40:$P$40</c:f>
              <c:numCache>
                <c:formatCode>"$"#,##0_);[Red]\("$"#,##0\)</c:formatCode>
                <c:ptCount val="14"/>
                <c:pt idx="0">
                  <c:v>476.32622243344463</c:v>
                </c:pt>
                <c:pt idx="1">
                  <c:v>665.23959207247253</c:v>
                </c:pt>
                <c:pt idx="2">
                  <c:v>981.31609495051373</c:v>
                </c:pt>
                <c:pt idx="3">
                  <c:v>975.43069915106139</c:v>
                </c:pt>
                <c:pt idx="4">
                  <c:v>1219.088659286346</c:v>
                </c:pt>
                <c:pt idx="5">
                  <c:v>1737.6001774287422</c:v>
                </c:pt>
                <c:pt idx="6">
                  <c:v>2399.0190894107395</c:v>
                </c:pt>
                <c:pt idx="7">
                  <c:v>3167.5052138288611</c:v>
                </c:pt>
                <c:pt idx="8">
                  <c:v>0</c:v>
                </c:pt>
                <c:pt idx="9">
                  <c:v>0</c:v>
                </c:pt>
                <c:pt idx="10">
                  <c:v>0</c:v>
                </c:pt>
                <c:pt idx="11">
                  <c:v>0</c:v>
                </c:pt>
                <c:pt idx="12">
                  <c:v>0</c:v>
                </c:pt>
                <c:pt idx="13">
                  <c:v>0</c:v>
                </c:pt>
              </c:numCache>
            </c:numRef>
          </c:val>
          <c:extLst>
            <c:ext xmlns:c16="http://schemas.microsoft.com/office/drawing/2014/chart" uri="{C3380CC4-5D6E-409C-BE32-E72D297353CC}">
              <c16:uniqueId val="{00000000-1D9A-BB4B-8BFB-695F78140E3F}"/>
            </c:ext>
          </c:extLst>
        </c:ser>
        <c:ser>
          <c:idx val="1"/>
          <c:order val="1"/>
          <c:tx>
            <c:strRef>
              <c:f>'OC vendors'!$B$43</c:f>
              <c:strCache>
                <c:ptCount val="1"/>
                <c:pt idx="0">
                  <c:v>Non-Chinese Suppliers</c:v>
                </c:pt>
              </c:strCache>
            </c:strRef>
          </c:tx>
          <c:invertIfNegative val="0"/>
          <c:cat>
            <c:strRef>
              <c:f>'OC vendors'!$C$25:$P$25</c:f>
              <c:strCach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2023E</c:v>
                </c:pt>
              </c:strCache>
            </c:strRef>
          </c:cat>
          <c:val>
            <c:numRef>
              <c:f>'OC vendors'!$C$55:$P$55</c:f>
              <c:numCache>
                <c:formatCode>"$"#,##0_);[Red]\("$"#,##0\)</c:formatCode>
                <c:ptCount val="14"/>
                <c:pt idx="0">
                  <c:v>2350.6763462057438</c:v>
                </c:pt>
                <c:pt idx="1">
                  <c:v>2512.6015416865475</c:v>
                </c:pt>
                <c:pt idx="2">
                  <c:v>2636.7671426596448</c:v>
                </c:pt>
                <c:pt idx="3">
                  <c:v>2836.6333676741679</c:v>
                </c:pt>
                <c:pt idx="4">
                  <c:v>3427.9466579488349</c:v>
                </c:pt>
                <c:pt idx="5">
                  <c:v>3553.0137291135684</c:v>
                </c:pt>
                <c:pt idx="6">
                  <c:v>4375.337772007596</c:v>
                </c:pt>
                <c:pt idx="7">
                  <c:v>4516.9358991014651</c:v>
                </c:pt>
                <c:pt idx="8">
                  <c:v>0</c:v>
                </c:pt>
                <c:pt idx="9">
                  <c:v>0</c:v>
                </c:pt>
                <c:pt idx="10">
                  <c:v>0</c:v>
                </c:pt>
                <c:pt idx="11">
                  <c:v>0</c:v>
                </c:pt>
                <c:pt idx="12">
                  <c:v>0</c:v>
                </c:pt>
                <c:pt idx="13">
                  <c:v>0</c:v>
                </c:pt>
              </c:numCache>
            </c:numRef>
          </c:val>
          <c:extLst>
            <c:ext xmlns:c16="http://schemas.microsoft.com/office/drawing/2014/chart" uri="{C3380CC4-5D6E-409C-BE32-E72D297353CC}">
              <c16:uniqueId val="{00000001-1D9A-BB4B-8BFB-695F78140E3F}"/>
            </c:ext>
          </c:extLst>
        </c:ser>
        <c:dLbls>
          <c:showLegendKey val="0"/>
          <c:showVal val="0"/>
          <c:showCatName val="0"/>
          <c:showSerName val="0"/>
          <c:showPercent val="0"/>
          <c:showBubbleSize val="0"/>
        </c:dLbls>
        <c:gapWidth val="219"/>
        <c:overlap val="-27"/>
        <c:axId val="137837952"/>
        <c:axId val="137839744"/>
      </c:barChart>
      <c:catAx>
        <c:axId val="137837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839744"/>
        <c:crosses val="autoZero"/>
        <c:auto val="1"/>
        <c:lblAlgn val="ctr"/>
        <c:lblOffset val="100"/>
        <c:noMultiLvlLbl val="0"/>
      </c:catAx>
      <c:valAx>
        <c:axId val="137839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b="0"/>
                </a:pPr>
                <a:r>
                  <a:rPr lang="en-US" b="0"/>
                  <a:t>Revenue ($M)</a:t>
                </a:r>
              </a:p>
            </c:rich>
          </c:tx>
          <c:layout>
            <c:manualLayout>
              <c:xMode val="edge"/>
              <c:yMode val="edge"/>
              <c:x val="1.0443483607370236E-2"/>
              <c:y val="0.34829543628475013"/>
            </c:manualLayout>
          </c:layout>
          <c:overlay val="0"/>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837952"/>
        <c:crosses val="autoZero"/>
        <c:crossBetween val="between"/>
        <c:majorUnit val="1000"/>
      </c:valAx>
      <c:spPr>
        <a:noFill/>
        <a:ln>
          <a:noFill/>
        </a:ln>
        <a:effectLst/>
      </c:spPr>
    </c:plotArea>
    <c:legend>
      <c:legendPos val="r"/>
      <c:layout>
        <c:manualLayout>
          <c:xMode val="edge"/>
          <c:yMode val="edge"/>
          <c:x val="0.15540027750311816"/>
          <c:y val="8.167673315179963E-2"/>
          <c:w val="0.34243182133719435"/>
          <c:h val="0.16456853607584765"/>
        </c:manualLayout>
      </c:layout>
      <c:overlay val="0"/>
      <c:spPr>
        <a:solidFill>
          <a:schemeClr val="bg1"/>
        </a:solidFill>
        <a:ln>
          <a:solidFill>
            <a:schemeClr val="tx1">
              <a:lumMod val="75000"/>
              <a:lumOff val="25000"/>
            </a:schemeClr>
          </a:solidFill>
        </a:ln>
      </c:spPr>
      <c:txPr>
        <a:bodyPr/>
        <a:lstStyle/>
        <a:p>
          <a:pPr>
            <a:defRPr sz="1000"/>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China</a:t>
            </a:r>
            <a:r>
              <a:rPr lang="en-US" sz="1200" baseline="0"/>
              <a:t> RAN market share, 2022</a:t>
            </a:r>
            <a:endParaRPr lang="en-US" sz="1200"/>
          </a:p>
        </c:rich>
      </c:tx>
      <c:layout>
        <c:manualLayout>
          <c:xMode val="edge"/>
          <c:yMode val="edge"/>
          <c:x val="0.21130699979330497"/>
          <c:y val="1.8987341772151899E-2"/>
        </c:manualLayout>
      </c:layout>
      <c:overlay val="1"/>
    </c:title>
    <c:autoTitleDeleted val="0"/>
    <c:plotArea>
      <c:layout>
        <c:manualLayout>
          <c:layoutTarget val="inner"/>
          <c:xMode val="edge"/>
          <c:yMode val="edge"/>
          <c:x val="0.26103543307086613"/>
          <c:y val="0.16666666666666666"/>
          <c:w val="0.46944444444444444"/>
          <c:h val="0.78240740740740744"/>
        </c:manualLayout>
      </c:layout>
      <c:pieChart>
        <c:varyColors val="1"/>
        <c:ser>
          <c:idx val="0"/>
          <c:order val="0"/>
          <c:dLbls>
            <c:dLbl>
              <c:idx val="2"/>
              <c:layout>
                <c:manualLayout>
                  <c:x val="0.10267380370870714"/>
                  <c:y val="-5.0632911392405063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74-254E-BE21-195E54A64FD9}"/>
                </c:ext>
              </c:extLst>
            </c:dLbl>
            <c:spPr>
              <a:noFill/>
              <a:ln>
                <a:noFill/>
              </a:ln>
              <a:effectLst/>
            </c:spPr>
            <c:txPr>
              <a:bodyPr/>
              <a:lstStyle/>
              <a:p>
                <a:pPr>
                  <a:defRPr sz="1400"/>
                </a:pPr>
                <a:endParaRPr lang="en-US"/>
              </a:p>
            </c:txPr>
            <c:dLblPos val="outEnd"/>
            <c:showLegendKey val="0"/>
            <c:showVal val="1"/>
            <c:showCatName val="1"/>
            <c:showSerName val="0"/>
            <c:showPercent val="0"/>
            <c:showBubbleSize val="0"/>
            <c:showLeaderLines val="1"/>
            <c:extLst>
              <c:ext xmlns:c15="http://schemas.microsoft.com/office/drawing/2012/chart" uri="{CE6537A1-D6FC-4f65-9D91-7224C49458BB}"/>
            </c:extLst>
          </c:dLbls>
          <c:cat>
            <c:strRef>
              <c:f>'Report data'!$B$117:$B$119</c:f>
              <c:strCache>
                <c:ptCount val="3"/>
                <c:pt idx="0">
                  <c:v>Huawei</c:v>
                </c:pt>
                <c:pt idx="1">
                  <c:v>ZTE</c:v>
                </c:pt>
                <c:pt idx="2">
                  <c:v>Others</c:v>
                </c:pt>
              </c:strCache>
            </c:strRef>
          </c:cat>
          <c:val>
            <c:numRef>
              <c:f>'Report data'!$I$117:$I$119</c:f>
              <c:numCache>
                <c:formatCode>0%</c:formatCode>
                <c:ptCount val="3"/>
              </c:numCache>
            </c:numRef>
          </c:val>
          <c:extLst>
            <c:ext xmlns:c16="http://schemas.microsoft.com/office/drawing/2014/chart" uri="{C3380CC4-5D6E-409C-BE32-E72D297353CC}">
              <c16:uniqueId val="{00000001-2974-254E-BE21-195E54A64FD9}"/>
            </c:ext>
          </c:extLst>
        </c:ser>
        <c:dLbls>
          <c:showLegendKey val="0"/>
          <c:showVal val="0"/>
          <c:showCatName val="0"/>
          <c:showSerName val="0"/>
          <c:showPercent val="0"/>
          <c:showBubbleSize val="0"/>
          <c:showLeaderLines val="1"/>
        </c:dLbls>
        <c:firstSliceAng val="164"/>
      </c:pieChart>
    </c:plotArea>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numRef>
              <c:f>'Report data'!$K$116:$V$116</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'Report data'!$K$117:$V$117</c:f>
              <c:numCache>
                <c:formatCode>_("$"* #,##0_);_("$"* \(#,##0\);_("$"* "-"??_);_(@_)</c:formatCode>
                <c:ptCount val="12"/>
                <c:pt idx="0">
                  <c:v>1491.8496817674597</c:v>
                </c:pt>
                <c:pt idx="1">
                  <c:v>2341.4927831797627</c:v>
                </c:pt>
                <c:pt idx="2">
                  <c:v>2809.2475168154228</c:v>
                </c:pt>
                <c:pt idx="3">
                  <c:v>4427.000514974171</c:v>
                </c:pt>
                <c:pt idx="4">
                  <c:v>5005.0488838488181</c:v>
                </c:pt>
              </c:numCache>
            </c:numRef>
          </c:val>
          <c:smooth val="0"/>
          <c:extLst>
            <c:ext xmlns:c16="http://schemas.microsoft.com/office/drawing/2014/chart" uri="{C3380CC4-5D6E-409C-BE32-E72D297353CC}">
              <c16:uniqueId val="{00000000-920C-684A-8411-5A2D69D68138}"/>
            </c:ext>
          </c:extLst>
        </c:ser>
        <c:dLbls>
          <c:showLegendKey val="0"/>
          <c:showVal val="0"/>
          <c:showCatName val="0"/>
          <c:showSerName val="0"/>
          <c:showPercent val="0"/>
          <c:showBubbleSize val="0"/>
        </c:dLbls>
        <c:marker val="1"/>
        <c:smooth val="0"/>
        <c:axId val="138124288"/>
        <c:axId val="138134272"/>
      </c:lineChart>
      <c:catAx>
        <c:axId val="138124288"/>
        <c:scaling>
          <c:orientation val="minMax"/>
        </c:scaling>
        <c:delete val="0"/>
        <c:axPos val="b"/>
        <c:numFmt formatCode="General" sourceLinked="1"/>
        <c:majorTickMark val="in"/>
        <c:minorTickMark val="none"/>
        <c:tickLblPos val="nextTo"/>
        <c:crossAx val="138134272"/>
        <c:crosses val="autoZero"/>
        <c:auto val="1"/>
        <c:lblAlgn val="ctr"/>
        <c:lblOffset val="100"/>
        <c:noMultiLvlLbl val="0"/>
      </c:catAx>
      <c:valAx>
        <c:axId val="138134272"/>
        <c:scaling>
          <c:orientation val="minMax"/>
        </c:scaling>
        <c:delete val="0"/>
        <c:axPos val="l"/>
        <c:majorGridlines/>
        <c:numFmt formatCode="_(&quot;$&quot;* #,##0_);_(&quot;$&quot;* \(#,##0\);_(&quot;$&quot;* &quot;-&quot;??_);_(@_)" sourceLinked="1"/>
        <c:majorTickMark val="out"/>
        <c:minorTickMark val="none"/>
        <c:tickLblPos val="nextTo"/>
        <c:crossAx val="138124288"/>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Summary!$B$60</c:f>
              <c:strCache>
                <c:ptCount val="1"/>
                <c:pt idx="0">
                  <c:v>China</c:v>
                </c:pt>
              </c:strCache>
            </c:strRef>
          </c:tx>
          <c:spPr>
            <a:solidFill>
              <a:schemeClr val="accent1"/>
            </a:solidFill>
            <a:ln>
              <a:noFill/>
            </a:ln>
            <a:effectLst/>
          </c:spPr>
          <c:invertIfNegative val="0"/>
          <c:cat>
            <c:numRef>
              <c:f>Summary!$C$59:$N$59</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Summary!$C$60:$N$60</c:f>
              <c:numCache>
                <c:formatCode>_(* #,##0_);_(* \(#,##0\);_(* "-"??_);_(@_)</c:formatCode>
                <c:ptCount val="12"/>
                <c:pt idx="0">
                  <c:v>312506.67749414523</c:v>
                </c:pt>
                <c:pt idx="1">
                  <c:v>468223.43662209943</c:v>
                </c:pt>
              </c:numCache>
            </c:numRef>
          </c:val>
          <c:extLst>
            <c:ext xmlns:c16="http://schemas.microsoft.com/office/drawing/2014/chart" uri="{C3380CC4-5D6E-409C-BE32-E72D297353CC}">
              <c16:uniqueId val="{00000000-626E-4EA0-935D-95B0D2334740}"/>
            </c:ext>
          </c:extLst>
        </c:ser>
        <c:ser>
          <c:idx val="1"/>
          <c:order val="1"/>
          <c:tx>
            <c:strRef>
              <c:f>Summary!$B$61</c:f>
              <c:strCache>
                <c:ptCount val="1"/>
                <c:pt idx="0">
                  <c:v>The rest of the world</c:v>
                </c:pt>
              </c:strCache>
            </c:strRef>
          </c:tx>
          <c:spPr>
            <a:solidFill>
              <a:schemeClr val="accent2"/>
            </a:solidFill>
            <a:ln>
              <a:noFill/>
            </a:ln>
            <a:effectLst/>
          </c:spPr>
          <c:invertIfNegative val="0"/>
          <c:cat>
            <c:numRef>
              <c:f>Summary!$C$59:$N$59</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Summary!$C$61:$N$61</c:f>
              <c:numCache>
                <c:formatCode>_(* #,##0_);_(* \(#,##0\);_(* "-"??_);_(@_)</c:formatCode>
                <c:ptCount val="12"/>
                <c:pt idx="0">
                  <c:v>968690.32250585477</c:v>
                </c:pt>
                <c:pt idx="1">
                  <c:v>1072633.5633779005</c:v>
                </c:pt>
              </c:numCache>
            </c:numRef>
          </c:val>
          <c:extLst>
            <c:ext xmlns:c16="http://schemas.microsoft.com/office/drawing/2014/chart" uri="{C3380CC4-5D6E-409C-BE32-E72D297353CC}">
              <c16:uniqueId val="{00000001-626E-4EA0-935D-95B0D2334740}"/>
            </c:ext>
          </c:extLst>
        </c:ser>
        <c:dLbls>
          <c:showLegendKey val="0"/>
          <c:showVal val="0"/>
          <c:showCatName val="0"/>
          <c:showSerName val="0"/>
          <c:showPercent val="0"/>
          <c:showBubbleSize val="0"/>
        </c:dLbls>
        <c:gapWidth val="150"/>
        <c:overlap val="100"/>
        <c:axId val="112421504"/>
        <c:axId val="112423296"/>
      </c:barChart>
      <c:catAx>
        <c:axId val="112421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423296"/>
        <c:crosses val="autoZero"/>
        <c:auto val="1"/>
        <c:lblAlgn val="ctr"/>
        <c:lblOffset val="100"/>
        <c:noMultiLvlLbl val="0"/>
      </c:catAx>
      <c:valAx>
        <c:axId val="112423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Units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421504"/>
        <c:crosses val="autoZero"/>
        <c:crossBetween val="between"/>
      </c:valAx>
      <c:spPr>
        <a:noFill/>
        <a:ln>
          <a:noFill/>
        </a:ln>
        <a:effectLst/>
      </c:spPr>
    </c:plotArea>
    <c:legend>
      <c:legendPos val="t"/>
      <c:layout>
        <c:manualLayout>
          <c:xMode val="edge"/>
          <c:yMode val="edge"/>
          <c:x val="0.29046033128948651"/>
          <c:y val="6.4814814814814811E-2"/>
          <c:w val="0.39124356845790936"/>
          <c:h val="7.8125546806649182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2010: $0.95 billion</a:t>
            </a:r>
          </a:p>
        </c:rich>
      </c:tx>
      <c:layout>
        <c:manualLayout>
          <c:xMode val="edge"/>
          <c:yMode val="edge"/>
          <c:x val="5.9491679399549371E-2"/>
          <c:y val="6.885245190629127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065970497485849"/>
          <c:y val="0.17483932620737569"/>
          <c:w val="0.5787380060651961"/>
          <c:h val="0.66450495267794463"/>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7CC-1544-AAA8-7044FDA1F3C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7CC-1544-AAA8-7044FDA1F3C5}"/>
              </c:ext>
            </c:extLst>
          </c:dPt>
          <c:val>
            <c:numRef>
              <c:f>'Report data'!$C$26:$C$27</c:f>
              <c:numCache>
                <c:formatCode>0%</c:formatCode>
                <c:ptCount val="2"/>
                <c:pt idx="0">
                  <c:v>0.15</c:v>
                </c:pt>
                <c:pt idx="1">
                  <c:v>0.85</c:v>
                </c:pt>
              </c:numCache>
            </c:numRef>
          </c:val>
          <c:extLst>
            <c:ext xmlns:c16="http://schemas.microsoft.com/office/drawing/2014/chart" uri="{C3380CC4-5D6E-409C-BE32-E72D297353CC}">
              <c16:uniqueId val="{00000000-F583-534D-BC15-FFD811D8F4D3}"/>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2023: $8.37 billion</a:t>
            </a:r>
          </a:p>
        </c:rich>
      </c:tx>
      <c:layout>
        <c:manualLayout>
          <c:xMode val="edge"/>
          <c:yMode val="edge"/>
          <c:x val="0.69068486538831642"/>
          <c:y val="6.40941759013829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1262331203525467"/>
          <c:y val="0.13467592592592595"/>
          <c:w val="0.51381422099524199"/>
          <c:h val="0.84885201851593517"/>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A05-A24D-AF82-962CFB00058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A05-A24D-AF82-962CFB00058D}"/>
              </c:ext>
            </c:extLst>
          </c:dPt>
          <c:cat>
            <c:strRef>
              <c:f>'Report data'!$B$26:$B$27</c:f>
              <c:strCache>
                <c:ptCount val="2"/>
                <c:pt idx="0">
                  <c:v>Chinese Suppliers</c:v>
                </c:pt>
                <c:pt idx="1">
                  <c:v>Non-Chinese Suppliers</c:v>
                </c:pt>
              </c:strCache>
            </c:strRef>
          </c:cat>
          <c:val>
            <c:numRef>
              <c:f>'Report data'!$D$26:$D$27</c:f>
              <c:numCache>
                <c:formatCode>0%</c:formatCode>
                <c:ptCount val="2"/>
                <c:pt idx="0">
                  <c:v>0</c:v>
                </c:pt>
                <c:pt idx="1">
                  <c:v>0</c:v>
                </c:pt>
              </c:numCache>
            </c:numRef>
          </c:val>
          <c:extLst>
            <c:ext xmlns:c16="http://schemas.microsoft.com/office/drawing/2014/chart" uri="{C3380CC4-5D6E-409C-BE32-E72D297353CC}">
              <c16:uniqueId val="{00000004-9A05-A24D-AF82-962CFB00058D}"/>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2.7495625546806696E-3"/>
          <c:y val="0.26909667541557303"/>
          <c:w val="0.2667228783902012"/>
          <c:h val="0.39756999125109355"/>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68885094583963"/>
          <c:y val="5.0652352995776674E-2"/>
          <c:w val="0.83354909344420303"/>
          <c:h val="0.83395128962268528"/>
        </c:manualLayout>
      </c:layout>
      <c:barChart>
        <c:barDir val="col"/>
        <c:grouping val="stacked"/>
        <c:varyColors val="0"/>
        <c:ser>
          <c:idx val="0"/>
          <c:order val="0"/>
          <c:tx>
            <c:strRef>
              <c:f>Summary!$B$65</c:f>
              <c:strCache>
                <c:ptCount val="1"/>
                <c:pt idx="0">
                  <c:v>China</c:v>
                </c:pt>
              </c:strCache>
            </c:strRef>
          </c:tx>
          <c:spPr>
            <a:solidFill>
              <a:schemeClr val="accent1"/>
            </a:solidFill>
            <a:ln>
              <a:noFill/>
            </a:ln>
            <a:effectLst/>
          </c:spPr>
          <c:invertIfNegative val="0"/>
          <c:cat>
            <c:numRef>
              <c:f>Summary!$C$64:$N$64</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Summary!$C$65:$N$65</c:f>
              <c:numCache>
                <c:formatCode>_("$"* #,##0_);_("$"* \(#,##0\);_("$"* "-"_);_(@_)</c:formatCode>
                <c:ptCount val="12"/>
                <c:pt idx="0">
                  <c:v>728.63993770287459</c:v>
                </c:pt>
                <c:pt idx="1">
                  <c:v>1134.0336726092294</c:v>
                </c:pt>
              </c:numCache>
            </c:numRef>
          </c:val>
          <c:extLst>
            <c:ext xmlns:c16="http://schemas.microsoft.com/office/drawing/2014/chart" uri="{C3380CC4-5D6E-409C-BE32-E72D297353CC}">
              <c16:uniqueId val="{00000000-EBBF-4754-A944-FA44DA029CF8}"/>
            </c:ext>
          </c:extLst>
        </c:ser>
        <c:ser>
          <c:idx val="1"/>
          <c:order val="1"/>
          <c:tx>
            <c:strRef>
              <c:f>Summary!$B$66</c:f>
              <c:strCache>
                <c:ptCount val="1"/>
                <c:pt idx="0">
                  <c:v>The rest of the world</c:v>
                </c:pt>
              </c:strCache>
            </c:strRef>
          </c:tx>
          <c:spPr>
            <a:solidFill>
              <a:schemeClr val="accent2"/>
            </a:solidFill>
            <a:ln>
              <a:noFill/>
            </a:ln>
            <a:effectLst/>
          </c:spPr>
          <c:invertIfNegative val="0"/>
          <c:cat>
            <c:numRef>
              <c:f>Summary!$C$64:$N$64</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Summary!$C$66:$N$66</c:f>
              <c:numCache>
                <c:formatCode>_("$"* #,##0_);_("$"* \(#,##0\);_("$"* "-"_);_(@_)</c:formatCode>
                <c:ptCount val="12"/>
                <c:pt idx="0">
                  <c:v>3028.6881575698521</c:v>
                </c:pt>
                <c:pt idx="1">
                  <c:v>2606.8610836540556</c:v>
                </c:pt>
              </c:numCache>
            </c:numRef>
          </c:val>
          <c:extLst>
            <c:ext xmlns:c16="http://schemas.microsoft.com/office/drawing/2014/chart" uri="{C3380CC4-5D6E-409C-BE32-E72D297353CC}">
              <c16:uniqueId val="{00000001-EBBF-4754-A944-FA44DA029CF8}"/>
            </c:ext>
          </c:extLst>
        </c:ser>
        <c:dLbls>
          <c:showLegendKey val="0"/>
          <c:showVal val="0"/>
          <c:showCatName val="0"/>
          <c:showSerName val="0"/>
          <c:showPercent val="0"/>
          <c:showBubbleSize val="0"/>
        </c:dLbls>
        <c:gapWidth val="150"/>
        <c:overlap val="100"/>
        <c:axId val="112457600"/>
        <c:axId val="112459136"/>
      </c:barChart>
      <c:catAx>
        <c:axId val="112457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459136"/>
        <c:crosses val="autoZero"/>
        <c:auto val="1"/>
        <c:lblAlgn val="ctr"/>
        <c:lblOffset val="100"/>
        <c:noMultiLvlLbl val="0"/>
      </c:catAx>
      <c:valAx>
        <c:axId val="112459136"/>
        <c:scaling>
          <c:orientation val="minMax"/>
          <c:max val="9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457600"/>
        <c:crosses val="autoZero"/>
        <c:crossBetween val="between"/>
      </c:valAx>
      <c:spPr>
        <a:noFill/>
        <a:ln>
          <a:noFill/>
        </a:ln>
        <a:effectLst/>
      </c:spPr>
    </c:plotArea>
    <c:legend>
      <c:legendPos val="t"/>
      <c:layout>
        <c:manualLayout>
          <c:xMode val="edge"/>
          <c:yMode val="edge"/>
          <c:x val="0.31977939191422228"/>
          <c:y val="4.8989599160927745E-2"/>
          <c:w val="0.35538412102784794"/>
          <c:h val="8.2017584982922109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t>China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Summary!$B$88</c:f>
              <c:strCache>
                <c:ptCount val="1"/>
                <c:pt idx="0">
                  <c:v>Ethernet</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Summary!$D$88:$N$88</c:f>
              <c:numCache>
                <c:formatCode>General</c:formatCode>
                <c:ptCount val="11"/>
                <c:pt idx="0">
                  <c:v>2019</c:v>
                </c:pt>
                <c:pt idx="1">
                  <c:v>2020</c:v>
                </c:pt>
                <c:pt idx="2">
                  <c:v>2021</c:v>
                </c:pt>
                <c:pt idx="3">
                  <c:v>2022</c:v>
                </c:pt>
                <c:pt idx="4">
                  <c:v>2023</c:v>
                </c:pt>
                <c:pt idx="5">
                  <c:v>2024</c:v>
                </c:pt>
                <c:pt idx="6">
                  <c:v>2025</c:v>
                </c:pt>
                <c:pt idx="7">
                  <c:v>2026</c:v>
                </c:pt>
                <c:pt idx="8">
                  <c:v>2027</c:v>
                </c:pt>
                <c:pt idx="9">
                  <c:v>2028</c:v>
                </c:pt>
                <c:pt idx="10">
                  <c:v>2029</c:v>
                </c:pt>
              </c:numCache>
            </c:numRef>
          </c:cat>
          <c:val>
            <c:numRef>
              <c:f>Summary!$D$91:$N$91</c:f>
              <c:numCache>
                <c:formatCode>0%</c:formatCode>
                <c:ptCount val="11"/>
                <c:pt idx="0">
                  <c:v>0.64310696898716246</c:v>
                </c:pt>
              </c:numCache>
            </c:numRef>
          </c:val>
          <c:smooth val="0"/>
          <c:extLst>
            <c:ext xmlns:c16="http://schemas.microsoft.com/office/drawing/2014/chart" uri="{C3380CC4-5D6E-409C-BE32-E72D297353CC}">
              <c16:uniqueId val="{00000000-15E4-4109-87C5-0F3C0A316295}"/>
            </c:ext>
          </c:extLst>
        </c:ser>
        <c:ser>
          <c:idx val="1"/>
          <c:order val="1"/>
          <c:tx>
            <c:strRef>
              <c:f>Summary!$B$93</c:f>
              <c:strCache>
                <c:ptCount val="1"/>
                <c:pt idx="0">
                  <c:v>DWDM</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Summary!$D$88:$N$88</c:f>
              <c:numCache>
                <c:formatCode>General</c:formatCode>
                <c:ptCount val="11"/>
                <c:pt idx="0">
                  <c:v>2019</c:v>
                </c:pt>
                <c:pt idx="1">
                  <c:v>2020</c:v>
                </c:pt>
                <c:pt idx="2">
                  <c:v>2021</c:v>
                </c:pt>
                <c:pt idx="3">
                  <c:v>2022</c:v>
                </c:pt>
                <c:pt idx="4">
                  <c:v>2023</c:v>
                </c:pt>
                <c:pt idx="5">
                  <c:v>2024</c:v>
                </c:pt>
                <c:pt idx="6">
                  <c:v>2025</c:v>
                </c:pt>
                <c:pt idx="7">
                  <c:v>2026</c:v>
                </c:pt>
                <c:pt idx="8">
                  <c:v>2027</c:v>
                </c:pt>
                <c:pt idx="9">
                  <c:v>2028</c:v>
                </c:pt>
                <c:pt idx="10">
                  <c:v>2029</c:v>
                </c:pt>
              </c:numCache>
            </c:numRef>
          </c:cat>
          <c:val>
            <c:numRef>
              <c:f>Summary!$D$96:$N$96</c:f>
              <c:numCache>
                <c:formatCode>0%</c:formatCode>
                <c:ptCount val="11"/>
                <c:pt idx="0">
                  <c:v>0.69714891974894</c:v>
                </c:pt>
              </c:numCache>
            </c:numRef>
          </c:val>
          <c:smooth val="0"/>
          <c:extLst>
            <c:ext xmlns:c16="http://schemas.microsoft.com/office/drawing/2014/chart" uri="{C3380CC4-5D6E-409C-BE32-E72D297353CC}">
              <c16:uniqueId val="{00000001-15E4-4109-87C5-0F3C0A316295}"/>
            </c:ext>
          </c:extLst>
        </c:ser>
        <c:dLbls>
          <c:showLegendKey val="0"/>
          <c:showVal val="0"/>
          <c:showCatName val="0"/>
          <c:showSerName val="0"/>
          <c:showPercent val="0"/>
          <c:showBubbleSize val="0"/>
        </c:dLbls>
        <c:marker val="1"/>
        <c:smooth val="0"/>
        <c:axId val="117765248"/>
        <c:axId val="117767168"/>
      </c:lineChart>
      <c:catAx>
        <c:axId val="117765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767168"/>
        <c:crosses val="autoZero"/>
        <c:auto val="1"/>
        <c:lblAlgn val="ctr"/>
        <c:lblOffset val="100"/>
        <c:noMultiLvlLbl val="0"/>
      </c:catAx>
      <c:valAx>
        <c:axId val="117767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Growth in cumulative bandwidth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765248"/>
        <c:crosses val="autoZero"/>
        <c:crossBetween val="between"/>
      </c:valAx>
      <c:spPr>
        <a:noFill/>
        <a:ln>
          <a:noFill/>
        </a:ln>
        <a:effectLst/>
      </c:spPr>
    </c:plotArea>
    <c:legend>
      <c:legendPos val="t"/>
      <c:layout>
        <c:manualLayout>
          <c:xMode val="edge"/>
          <c:yMode val="edge"/>
          <c:x val="0.57207458442694659"/>
          <c:y val="4.6712962962962977E-2"/>
          <c:w val="0.309622416514515"/>
          <c:h val="7.3343438073332504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Market Total</a:t>
            </a:r>
          </a:p>
        </c:rich>
      </c:tx>
      <c:layout>
        <c:manualLayout>
          <c:xMode val="edge"/>
          <c:yMode val="edge"/>
          <c:x val="0.3440876579203867"/>
          <c:y val="2.7524010431209261E-2"/>
        </c:manualLayout>
      </c:layout>
      <c:overlay val="1"/>
    </c:title>
    <c:autoTitleDeleted val="0"/>
    <c:plotArea>
      <c:layout>
        <c:manualLayout>
          <c:layoutTarget val="inner"/>
          <c:xMode val="edge"/>
          <c:yMode val="edge"/>
          <c:x val="0.14873277312825106"/>
          <c:y val="0.13443498513300384"/>
          <c:w val="0.82108005046409882"/>
          <c:h val="0.74958537317141027"/>
        </c:manualLayout>
      </c:layout>
      <c:lineChart>
        <c:grouping val="standard"/>
        <c:varyColors val="0"/>
        <c:ser>
          <c:idx val="0"/>
          <c:order val="0"/>
          <c:tx>
            <c:v>Ethernet</c:v>
          </c:tx>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0.38733376675435482</c:v>
              </c:pt>
              <c:pt idx="1">
                <c:v>0.50105765168855898</c:v>
              </c:pt>
              <c:pt idx="2">
                <c:v>0.5250693745975179</c:v>
              </c:pt>
              <c:pt idx="3">
                <c:v>0.4730492921029219</c:v>
              </c:pt>
              <c:pt idx="4">
                <c:v>0.40849180711550259</c:v>
              </c:pt>
              <c:pt idx="5">
                <c:v>0.55212978455948614</c:v>
              </c:pt>
              <c:pt idx="6">
                <c:v>0.6671417822334309</c:v>
              </c:pt>
              <c:pt idx="7">
                <c:v>0.59573655399313918</c:v>
              </c:pt>
              <c:pt idx="8">
                <c:v>0.45539597977810886</c:v>
              </c:pt>
              <c:pt idx="9">
                <c:v>0.39352936046337139</c:v>
              </c:pt>
            </c:numLit>
          </c:val>
          <c:smooth val="1"/>
          <c:extLst>
            <c:ext xmlns:c16="http://schemas.microsoft.com/office/drawing/2014/chart" uri="{C3380CC4-5D6E-409C-BE32-E72D297353CC}">
              <c16:uniqueId val="{00000000-E80A-439F-A147-0F6322772F76}"/>
            </c:ext>
          </c:extLst>
        </c:ser>
        <c:ser>
          <c:idx val="1"/>
          <c:order val="1"/>
          <c:tx>
            <c:v>DWDM</c:v>
          </c:tx>
          <c:marker>
            <c:symbol val="square"/>
            <c:size val="5"/>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0.53714589683157077</c:v>
              </c:pt>
              <c:pt idx="1">
                <c:v>0.59356016188086813</c:v>
              </c:pt>
              <c:pt idx="2">
                <c:v>0.49381988548086153</c:v>
              </c:pt>
              <c:pt idx="3">
                <c:v>0.39386960688693162</c:v>
              </c:pt>
              <c:pt idx="4">
                <c:v>0.31873501625377165</c:v>
              </c:pt>
              <c:pt idx="5">
                <c:v>0.36575184240639924</c:v>
              </c:pt>
              <c:pt idx="6">
                <c:v>0.41643818036222635</c:v>
              </c:pt>
              <c:pt idx="7">
                <c:v>0.44861893746509685</c:v>
              </c:pt>
              <c:pt idx="8">
                <c:v>0.4301395781574211</c:v>
              </c:pt>
              <c:pt idx="9">
                <c:v>0.40198856444937192</c:v>
              </c:pt>
            </c:numLit>
          </c:val>
          <c:smooth val="1"/>
          <c:extLst>
            <c:ext xmlns:c16="http://schemas.microsoft.com/office/drawing/2014/chart" uri="{C3380CC4-5D6E-409C-BE32-E72D297353CC}">
              <c16:uniqueId val="{00000001-E80A-439F-A147-0F6322772F76}"/>
            </c:ext>
          </c:extLst>
        </c:ser>
        <c:dLbls>
          <c:showLegendKey val="0"/>
          <c:showVal val="0"/>
          <c:showCatName val="0"/>
          <c:showSerName val="0"/>
          <c:showPercent val="0"/>
          <c:showBubbleSize val="0"/>
        </c:dLbls>
        <c:marker val="1"/>
        <c:smooth val="0"/>
        <c:axId val="117867648"/>
        <c:axId val="117869184"/>
      </c:lineChart>
      <c:catAx>
        <c:axId val="117867648"/>
        <c:scaling>
          <c:orientation val="minMax"/>
        </c:scaling>
        <c:delete val="0"/>
        <c:axPos val="b"/>
        <c:numFmt formatCode="General" sourceLinked="1"/>
        <c:majorTickMark val="out"/>
        <c:minorTickMark val="none"/>
        <c:tickLblPos val="nextTo"/>
        <c:crossAx val="117869184"/>
        <c:crosses val="autoZero"/>
        <c:auto val="1"/>
        <c:lblAlgn val="ctr"/>
        <c:lblOffset val="100"/>
        <c:noMultiLvlLbl val="0"/>
      </c:catAx>
      <c:valAx>
        <c:axId val="117869184"/>
        <c:scaling>
          <c:orientation val="minMax"/>
        </c:scaling>
        <c:delete val="0"/>
        <c:axPos val="l"/>
        <c:majorGridlines/>
        <c:title>
          <c:tx>
            <c:rich>
              <a:bodyPr rot="-5400000" vert="horz"/>
              <a:lstStyle/>
              <a:p>
                <a:pPr>
                  <a:defRPr/>
                </a:pPr>
                <a:r>
                  <a:rPr lang="en-US"/>
                  <a:t>Growth in cumulative deployed bandwidth</a:t>
                </a:r>
              </a:p>
              <a:p>
                <a:pPr>
                  <a:defRPr/>
                </a:pPr>
                <a:endParaRPr lang="en-US"/>
              </a:p>
            </c:rich>
          </c:tx>
          <c:layout>
            <c:manualLayout>
              <c:xMode val="edge"/>
              <c:yMode val="edge"/>
              <c:x val="4.6430644225188625E-3"/>
              <c:y val="0.15049941673957423"/>
            </c:manualLayout>
          </c:layout>
          <c:overlay val="0"/>
        </c:title>
        <c:numFmt formatCode="General" sourceLinked="1"/>
        <c:majorTickMark val="out"/>
        <c:minorTickMark val="none"/>
        <c:tickLblPos val="nextTo"/>
        <c:crossAx val="117867648"/>
        <c:crosses val="autoZero"/>
        <c:crossBetween val="between"/>
      </c:valAx>
    </c:plotArea>
    <c:legend>
      <c:legendPos val="t"/>
      <c:layout>
        <c:manualLayout>
          <c:xMode val="edge"/>
          <c:yMode val="edge"/>
          <c:x val="0.65121449621836736"/>
          <c:y val="3.6904135333566526E-2"/>
          <c:w val="0.31605572184408848"/>
          <c:h val="8.3416785351964104E-2"/>
        </c:manualLayout>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Summary!$C$118</c:f>
              <c:strCache>
                <c:ptCount val="1"/>
                <c:pt idx="0">
                  <c:v>40G</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Summary!$D$117:$O$117</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Summary!$D$118:$O$118</c:f>
              <c:numCache>
                <c:formatCode>_-* #,##0_-;\-* #,##0_-;_-* "-"??_-;_-@_-</c:formatCode>
                <c:ptCount val="12"/>
                <c:pt idx="0">
                  <c:v>1191775.0759335577</c:v>
                </c:pt>
                <c:pt idx="1">
                  <c:v>1052604.0699072399</c:v>
                </c:pt>
              </c:numCache>
            </c:numRef>
          </c:val>
          <c:smooth val="0"/>
          <c:extLst>
            <c:ext xmlns:c16="http://schemas.microsoft.com/office/drawing/2014/chart" uri="{C3380CC4-5D6E-409C-BE32-E72D297353CC}">
              <c16:uniqueId val="{00000000-1B4A-43EF-8DBD-2AF5B88F7FA2}"/>
            </c:ext>
          </c:extLst>
        </c:ser>
        <c:ser>
          <c:idx val="1"/>
          <c:order val="1"/>
          <c:tx>
            <c:strRef>
              <c:f>Summary!$C$119</c:f>
              <c:strCache>
                <c:ptCount val="1"/>
                <c:pt idx="0">
                  <c:v>100G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Summary!$D$117:$O$117</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Summary!$D$119:$O$119</c:f>
              <c:numCache>
                <c:formatCode>_-* #,##0_-;\-* #,##0_-;_-* "-"??_-;_-@_-</c:formatCode>
                <c:ptCount val="12"/>
                <c:pt idx="0">
                  <c:v>1006175.7364126376</c:v>
                </c:pt>
                <c:pt idx="1">
                  <c:v>1689534.8205736349</c:v>
                </c:pt>
              </c:numCache>
            </c:numRef>
          </c:val>
          <c:smooth val="0"/>
          <c:extLst>
            <c:ext xmlns:c16="http://schemas.microsoft.com/office/drawing/2014/chart" uri="{C3380CC4-5D6E-409C-BE32-E72D297353CC}">
              <c16:uniqueId val="{00000001-1B4A-43EF-8DBD-2AF5B88F7FA2}"/>
            </c:ext>
          </c:extLst>
        </c:ser>
        <c:ser>
          <c:idx val="2"/>
          <c:order val="2"/>
          <c:tx>
            <c:strRef>
              <c:f>Summary!$C$120</c:f>
              <c:strCache>
                <c:ptCount val="1"/>
                <c:pt idx="0">
                  <c:v>200G</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Summary!$D$117:$O$117</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Summary!$D$120:$O$120</c:f>
              <c:numCache>
                <c:formatCode>_-* #,##0_-;\-* #,##0_-;_-* "-"??_-;_-@_-</c:formatCode>
                <c:ptCount val="12"/>
                <c:pt idx="0">
                  <c:v>500</c:v>
                </c:pt>
                <c:pt idx="1">
                  <c:v>5000</c:v>
                </c:pt>
              </c:numCache>
            </c:numRef>
          </c:val>
          <c:smooth val="0"/>
          <c:extLst>
            <c:ext xmlns:c16="http://schemas.microsoft.com/office/drawing/2014/chart" uri="{C3380CC4-5D6E-409C-BE32-E72D297353CC}">
              <c16:uniqueId val="{00000002-1B4A-43EF-8DBD-2AF5B88F7FA2}"/>
            </c:ext>
          </c:extLst>
        </c:ser>
        <c:ser>
          <c:idx val="3"/>
          <c:order val="3"/>
          <c:tx>
            <c:strRef>
              <c:f>Summary!$C$121</c:f>
              <c:strCache>
                <c:ptCount val="1"/>
                <c:pt idx="0">
                  <c:v>400G</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Summary!$D$117:$O$117</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Summary!$D$121:$O$121</c:f>
              <c:numCache>
                <c:formatCode>_-* #,##0_-;\-* #,##0_-;_-* "-"??_-;_-@_-</c:formatCode>
                <c:ptCount val="12"/>
                <c:pt idx="0">
                  <c:v>1205</c:v>
                </c:pt>
                <c:pt idx="1">
                  <c:v>5033.4820219780213</c:v>
                </c:pt>
              </c:numCache>
            </c:numRef>
          </c:val>
          <c:smooth val="0"/>
          <c:extLst>
            <c:ext xmlns:c16="http://schemas.microsoft.com/office/drawing/2014/chart" uri="{C3380CC4-5D6E-409C-BE32-E72D297353CC}">
              <c16:uniqueId val="{00000003-1B4A-43EF-8DBD-2AF5B88F7FA2}"/>
            </c:ext>
          </c:extLst>
        </c:ser>
        <c:ser>
          <c:idx val="4"/>
          <c:order val="4"/>
          <c:tx>
            <c:strRef>
              <c:f>Summary!$C$122</c:f>
              <c:strCache>
                <c:ptCount val="1"/>
                <c:pt idx="0">
                  <c:v>800G</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Summary!$D$117:$O$117</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Summary!$D$122:$O$122</c:f>
              <c:numCache>
                <c:formatCode>_-* #,##0_-;\-* #,##0_-;_-* "-"??_-;_-@_-</c:formatCode>
                <c:ptCount val="12"/>
                <c:pt idx="0">
                  <c:v>0</c:v>
                </c:pt>
                <c:pt idx="1">
                  <c:v>0</c:v>
                </c:pt>
              </c:numCache>
            </c:numRef>
          </c:val>
          <c:smooth val="0"/>
          <c:extLst>
            <c:ext xmlns:c16="http://schemas.microsoft.com/office/drawing/2014/chart" uri="{C3380CC4-5D6E-409C-BE32-E72D297353CC}">
              <c16:uniqueId val="{00000004-1B4A-43EF-8DBD-2AF5B88F7FA2}"/>
            </c:ext>
          </c:extLst>
        </c:ser>
        <c:ser>
          <c:idx val="5"/>
          <c:order val="5"/>
          <c:tx>
            <c:strRef>
              <c:f>Summary!$C$123</c:f>
              <c:strCache>
                <c:ptCount val="1"/>
                <c:pt idx="0">
                  <c:v>1.6T</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Summary!$D$117:$O$117</c:f>
              <c:numCache>
                <c:formatCode>General</c:formatCode>
                <c:ptCount val="12"/>
                <c:pt idx="0">
                  <c:v>2018</c:v>
                </c:pt>
                <c:pt idx="1">
                  <c:v>2019</c:v>
                </c:pt>
                <c:pt idx="2">
                  <c:v>2020</c:v>
                </c:pt>
                <c:pt idx="3">
                  <c:v>2021</c:v>
                </c:pt>
                <c:pt idx="4">
                  <c:v>2022</c:v>
                </c:pt>
                <c:pt idx="5">
                  <c:v>2023</c:v>
                </c:pt>
                <c:pt idx="6">
                  <c:v>2024</c:v>
                </c:pt>
                <c:pt idx="7">
                  <c:v>2025</c:v>
                </c:pt>
                <c:pt idx="8">
                  <c:v>2026</c:v>
                </c:pt>
                <c:pt idx="9">
                  <c:v>2027</c:v>
                </c:pt>
                <c:pt idx="10">
                  <c:v>2028</c:v>
                </c:pt>
                <c:pt idx="11">
                  <c:v>2029</c:v>
                </c:pt>
              </c:numCache>
            </c:numRef>
          </c:cat>
          <c:val>
            <c:numRef>
              <c:f>Summary!$D$123:$O$123</c:f>
              <c:numCache>
                <c:formatCode>_-* #,##0_-;\-* #,##0_-;_-* "-"??_-;_-@_-</c:formatCode>
                <c:ptCount val="12"/>
                <c:pt idx="0">
                  <c:v>0</c:v>
                </c:pt>
                <c:pt idx="1">
                  <c:v>0</c:v>
                </c:pt>
              </c:numCache>
            </c:numRef>
          </c:val>
          <c:smooth val="0"/>
          <c:extLst>
            <c:ext xmlns:c16="http://schemas.microsoft.com/office/drawing/2014/chart" uri="{C3380CC4-5D6E-409C-BE32-E72D297353CC}">
              <c16:uniqueId val="{00000005-1B4A-43EF-8DBD-2AF5B88F7FA2}"/>
            </c:ext>
          </c:extLst>
        </c:ser>
        <c:dLbls>
          <c:showLegendKey val="0"/>
          <c:showVal val="0"/>
          <c:showCatName val="0"/>
          <c:showSerName val="0"/>
          <c:showPercent val="0"/>
          <c:showBubbleSize val="0"/>
        </c:dLbls>
        <c:marker val="1"/>
        <c:smooth val="0"/>
        <c:axId val="131523712"/>
        <c:axId val="131525632"/>
      </c:lineChart>
      <c:catAx>
        <c:axId val="131523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1525632"/>
        <c:crosses val="autoZero"/>
        <c:auto val="1"/>
        <c:lblAlgn val="ctr"/>
        <c:lblOffset val="100"/>
        <c:noMultiLvlLbl val="0"/>
      </c:catAx>
      <c:valAx>
        <c:axId val="131525632"/>
        <c:scaling>
          <c:orientation val="minMax"/>
        </c:scaling>
        <c:delete val="0"/>
        <c:axPos val="l"/>
        <c:majorGridlines>
          <c:spPr>
            <a:ln w="9525" cap="flat" cmpd="sng" algn="ctr">
              <a:solidFill>
                <a:schemeClr val="tx1">
                  <a:lumMod val="15000"/>
                  <a:lumOff val="85000"/>
                </a:schemeClr>
              </a:solidFill>
              <a:round/>
            </a:ln>
            <a:effectLst/>
          </c:spPr>
        </c:majorGridlines>
        <c:title>
          <c:tx>
            <c:strRef>
              <c:f>Summary!$B$117</c:f>
              <c:strCache>
                <c:ptCount val="1"/>
                <c:pt idx="0">
                  <c:v>Units</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1523712"/>
        <c:crosses val="autoZero"/>
        <c:crossBetween val="between"/>
      </c:valAx>
      <c:spPr>
        <a:noFill/>
        <a:ln>
          <a:noFill/>
        </a:ln>
        <a:effectLst/>
      </c:spPr>
    </c:plotArea>
    <c:legend>
      <c:legendPos val="t"/>
      <c:layout>
        <c:manualLayout>
          <c:xMode val="edge"/>
          <c:yMode val="edge"/>
          <c:x val="0.21224727274657235"/>
          <c:y val="4.4525847773064724E-2"/>
          <c:w val="0.47722204423307696"/>
          <c:h val="0.22891173279954363"/>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chart" Target="../charts/chart10.xml"/><Relationship Id="rId13" Type="http://schemas.openxmlformats.org/officeDocument/2006/relationships/chart" Target="../charts/chart15.xml"/><Relationship Id="rId18" Type="http://schemas.openxmlformats.org/officeDocument/2006/relationships/chart" Target="../charts/chart20.xml"/><Relationship Id="rId26" Type="http://schemas.openxmlformats.org/officeDocument/2006/relationships/chart" Target="../charts/chart28.xml"/><Relationship Id="rId3" Type="http://schemas.openxmlformats.org/officeDocument/2006/relationships/chart" Target="../charts/chart5.xml"/><Relationship Id="rId21" Type="http://schemas.openxmlformats.org/officeDocument/2006/relationships/chart" Target="../charts/chart23.xml"/><Relationship Id="rId7" Type="http://schemas.openxmlformats.org/officeDocument/2006/relationships/chart" Target="../charts/chart9.xml"/><Relationship Id="rId12" Type="http://schemas.openxmlformats.org/officeDocument/2006/relationships/chart" Target="../charts/chart14.xml"/><Relationship Id="rId17" Type="http://schemas.openxmlformats.org/officeDocument/2006/relationships/chart" Target="../charts/chart19.xml"/><Relationship Id="rId25" Type="http://schemas.openxmlformats.org/officeDocument/2006/relationships/chart" Target="../charts/chart27.xml"/><Relationship Id="rId2" Type="http://schemas.openxmlformats.org/officeDocument/2006/relationships/chart" Target="../charts/chart4.xml"/><Relationship Id="rId16" Type="http://schemas.openxmlformats.org/officeDocument/2006/relationships/chart" Target="../charts/chart18.xml"/><Relationship Id="rId20" Type="http://schemas.openxmlformats.org/officeDocument/2006/relationships/chart" Target="../charts/chart22.xml"/><Relationship Id="rId29" Type="http://schemas.openxmlformats.org/officeDocument/2006/relationships/image" Target="../media/image1.png"/><Relationship Id="rId1" Type="http://schemas.openxmlformats.org/officeDocument/2006/relationships/chart" Target="../charts/chart3.xml"/><Relationship Id="rId6" Type="http://schemas.openxmlformats.org/officeDocument/2006/relationships/chart" Target="../charts/chart8.xml"/><Relationship Id="rId11" Type="http://schemas.openxmlformats.org/officeDocument/2006/relationships/chart" Target="../charts/chart13.xml"/><Relationship Id="rId24" Type="http://schemas.openxmlformats.org/officeDocument/2006/relationships/chart" Target="../charts/chart26.xml"/><Relationship Id="rId5" Type="http://schemas.openxmlformats.org/officeDocument/2006/relationships/chart" Target="../charts/chart7.xml"/><Relationship Id="rId15" Type="http://schemas.openxmlformats.org/officeDocument/2006/relationships/chart" Target="../charts/chart17.xml"/><Relationship Id="rId23" Type="http://schemas.openxmlformats.org/officeDocument/2006/relationships/chart" Target="../charts/chart25.xml"/><Relationship Id="rId28" Type="http://schemas.openxmlformats.org/officeDocument/2006/relationships/chart" Target="../charts/chart30.xml"/><Relationship Id="rId10" Type="http://schemas.openxmlformats.org/officeDocument/2006/relationships/chart" Target="../charts/chart12.xml"/><Relationship Id="rId19" Type="http://schemas.openxmlformats.org/officeDocument/2006/relationships/chart" Target="../charts/chart21.xml"/><Relationship Id="rId4" Type="http://schemas.openxmlformats.org/officeDocument/2006/relationships/chart" Target="../charts/chart6.xml"/><Relationship Id="rId9" Type="http://schemas.openxmlformats.org/officeDocument/2006/relationships/chart" Target="../charts/chart11.xml"/><Relationship Id="rId14" Type="http://schemas.openxmlformats.org/officeDocument/2006/relationships/chart" Target="../charts/chart16.xml"/><Relationship Id="rId22" Type="http://schemas.openxmlformats.org/officeDocument/2006/relationships/chart" Target="../charts/chart24.xml"/><Relationship Id="rId27" Type="http://schemas.openxmlformats.org/officeDocument/2006/relationships/chart" Target="../charts/chart29.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8" Type="http://schemas.openxmlformats.org/officeDocument/2006/relationships/chart" Target="../charts/chart37.xml"/><Relationship Id="rId13" Type="http://schemas.openxmlformats.org/officeDocument/2006/relationships/chart" Target="../charts/chart42.xml"/><Relationship Id="rId3" Type="http://schemas.openxmlformats.org/officeDocument/2006/relationships/chart" Target="../charts/chart33.xml"/><Relationship Id="rId7" Type="http://schemas.openxmlformats.org/officeDocument/2006/relationships/chart" Target="../charts/chart36.xml"/><Relationship Id="rId12" Type="http://schemas.openxmlformats.org/officeDocument/2006/relationships/chart" Target="../charts/chart41.xml"/><Relationship Id="rId2" Type="http://schemas.openxmlformats.org/officeDocument/2006/relationships/chart" Target="../charts/chart32.xml"/><Relationship Id="rId16" Type="http://schemas.openxmlformats.org/officeDocument/2006/relationships/chart" Target="../charts/chart45.xml"/><Relationship Id="rId1" Type="http://schemas.openxmlformats.org/officeDocument/2006/relationships/chart" Target="../charts/chart31.xml"/><Relationship Id="rId6" Type="http://schemas.openxmlformats.org/officeDocument/2006/relationships/image" Target="../media/image1.png"/><Relationship Id="rId11" Type="http://schemas.openxmlformats.org/officeDocument/2006/relationships/chart" Target="../charts/chart40.xml"/><Relationship Id="rId5" Type="http://schemas.openxmlformats.org/officeDocument/2006/relationships/chart" Target="../charts/chart35.xml"/><Relationship Id="rId15" Type="http://schemas.openxmlformats.org/officeDocument/2006/relationships/chart" Target="../charts/chart44.xml"/><Relationship Id="rId10" Type="http://schemas.openxmlformats.org/officeDocument/2006/relationships/chart" Target="../charts/chart39.xml"/><Relationship Id="rId4" Type="http://schemas.openxmlformats.org/officeDocument/2006/relationships/chart" Target="../charts/chart34.xml"/><Relationship Id="rId9" Type="http://schemas.openxmlformats.org/officeDocument/2006/relationships/chart" Target="../charts/chart38.xml"/><Relationship Id="rId14" Type="http://schemas.openxmlformats.org/officeDocument/2006/relationships/chart" Target="../charts/chart4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image" Target="../media/image1.png"/><Relationship Id="rId1" Type="http://schemas.openxmlformats.org/officeDocument/2006/relationships/chart" Target="../charts/chart46.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49.xml"/><Relationship Id="rId2" Type="http://schemas.openxmlformats.org/officeDocument/2006/relationships/chart" Target="../charts/chart48.xml"/><Relationship Id="rId1" Type="http://schemas.openxmlformats.org/officeDocument/2006/relationships/image" Target="../media/image1.png"/><Relationship Id="rId5" Type="http://schemas.openxmlformats.org/officeDocument/2006/relationships/chart" Target="../charts/chart51.xml"/><Relationship Id="rId4" Type="http://schemas.openxmlformats.org/officeDocument/2006/relationships/chart" Target="../charts/chart50.xml"/></Relationships>
</file>

<file path=xl/drawings/drawing1.xml><?xml version="1.0" encoding="utf-8"?>
<xdr:wsDr xmlns:xdr="http://schemas.openxmlformats.org/drawingml/2006/spreadsheetDrawing" xmlns:a="http://schemas.openxmlformats.org/drawingml/2006/main">
  <xdr:twoCellAnchor editAs="oneCell">
    <xdr:from>
      <xdr:col>6</xdr:col>
      <xdr:colOff>142875</xdr:colOff>
      <xdr:row>0</xdr:row>
      <xdr:rowOff>23814</xdr:rowOff>
    </xdr:from>
    <xdr:to>
      <xdr:col>10</xdr:col>
      <xdr:colOff>510050</xdr:colOff>
      <xdr:row>3</xdr:row>
      <xdr:rowOff>63158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802563" y="23814"/>
          <a:ext cx="2938925" cy="6505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10</xdr:col>
      <xdr:colOff>495300</xdr:colOff>
      <xdr:row>19</xdr:row>
      <xdr:rowOff>57150</xdr:rowOff>
    </xdr:to>
    <xdr:grpSp>
      <xdr:nvGrpSpPr>
        <xdr:cNvPr id="12796936" name="Group 19">
          <a:extLst>
            <a:ext uri="{FF2B5EF4-FFF2-40B4-BE49-F238E27FC236}">
              <a16:creationId xmlns:a16="http://schemas.microsoft.com/office/drawing/2014/main" id="{00000000-0008-0000-0100-00000844C300}"/>
            </a:ext>
          </a:extLst>
        </xdr:cNvPr>
        <xdr:cNvGrpSpPr>
          <a:grpSpLocks/>
        </xdr:cNvGrpSpPr>
      </xdr:nvGrpSpPr>
      <xdr:grpSpPr bwMode="auto">
        <a:xfrm>
          <a:off x="342900" y="1943100"/>
          <a:ext cx="6229350" cy="1485900"/>
          <a:chOff x="158" y="204"/>
          <a:chExt cx="624" cy="147"/>
        </a:xfrm>
      </xdr:grpSpPr>
      <xdr:sp macro="" textlink="">
        <xdr:nvSpPr>
          <xdr:cNvPr id="3" name="Text Box 9">
            <a:extLst>
              <a:ext uri="{FF2B5EF4-FFF2-40B4-BE49-F238E27FC236}">
                <a16:creationId xmlns:a16="http://schemas.microsoft.com/office/drawing/2014/main" id="{00000000-0008-0000-0100-000003000000}"/>
              </a:ext>
            </a:extLst>
          </xdr:cNvPr>
          <xdr:cNvSpPr txBox="1">
            <a:spLocks noChangeArrowheads="1"/>
          </xdr:cNvSpPr>
        </xdr:nvSpPr>
        <xdr:spPr bwMode="auto">
          <a:xfrm>
            <a:off x="162" y="245"/>
            <a:ext cx="137" cy="68"/>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Aggregated Traffic Capacity Growth Projections</a:t>
            </a:r>
          </a:p>
          <a:p>
            <a:pPr algn="ctr" rtl="0">
              <a:defRPr sz="1000"/>
            </a:pPr>
            <a:endParaRPr lang="en-US" sz="10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00000000-0008-0000-0100-000004000000}"/>
              </a:ext>
            </a:extLst>
          </xdr:cNvPr>
          <xdr:cNvSpPr txBox="1">
            <a:spLocks noChangeArrowheads="1"/>
          </xdr:cNvSpPr>
        </xdr:nvSpPr>
        <xdr:spPr bwMode="auto">
          <a:xfrm>
            <a:off x="567" y="255"/>
            <a:ext cx="215" cy="39"/>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LightCounting Forecast</a:t>
            </a:r>
          </a:p>
          <a:p>
            <a:pPr algn="ctr" rtl="0">
              <a:defRPr sz="1000"/>
            </a:pPr>
            <a:endParaRPr lang="en-US" sz="1200" b="0" i="0" strike="noStrike">
              <a:solidFill>
                <a:srgbClr val="000000"/>
              </a:solidFill>
              <a:latin typeface="Arial"/>
              <a:cs typeface="Arial"/>
            </a:endParaRPr>
          </a:p>
        </xdr:txBody>
      </xdr:sp>
      <xdr:sp macro="" textlink="">
        <xdr:nvSpPr>
          <xdr:cNvPr id="5" name="Text Box 11">
            <a:extLst>
              <a:ext uri="{FF2B5EF4-FFF2-40B4-BE49-F238E27FC236}">
                <a16:creationId xmlns:a16="http://schemas.microsoft.com/office/drawing/2014/main" id="{00000000-0008-0000-0100-000005000000}"/>
              </a:ext>
            </a:extLst>
          </xdr:cNvPr>
          <xdr:cNvSpPr txBox="1">
            <a:spLocks noChangeArrowheads="1"/>
          </xdr:cNvSpPr>
        </xdr:nvSpPr>
        <xdr:spPr bwMode="auto">
          <a:xfrm>
            <a:off x="323" y="205"/>
            <a:ext cx="192" cy="26"/>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Historical Trend Extrapolation</a:t>
            </a:r>
          </a:p>
          <a:p>
            <a:pPr algn="ctr" rtl="0">
              <a:defRPr sz="1000"/>
            </a:pPr>
            <a:endParaRPr lang="en-US" sz="1000" b="0" i="0" strike="noStrike">
              <a:solidFill>
                <a:srgbClr val="000000"/>
              </a:solidFill>
              <a:latin typeface="Arial"/>
              <a:cs typeface="Arial"/>
            </a:endParaRPr>
          </a:p>
        </xdr:txBody>
      </xdr:sp>
      <xdr:sp macro="" textlink="">
        <xdr:nvSpPr>
          <xdr:cNvPr id="6" name="Text Box 12">
            <a:extLst>
              <a:ext uri="{FF2B5EF4-FFF2-40B4-BE49-F238E27FC236}">
                <a16:creationId xmlns:a16="http://schemas.microsoft.com/office/drawing/2014/main" id="{00000000-0008-0000-0100-000006000000}"/>
              </a:ext>
            </a:extLst>
          </xdr:cNvPr>
          <xdr:cNvSpPr txBox="1">
            <a:spLocks noChangeArrowheads="1"/>
          </xdr:cNvSpPr>
        </xdr:nvSpPr>
        <xdr:spPr bwMode="auto">
          <a:xfrm>
            <a:off x="323" y="23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Opinions</a:t>
            </a:r>
          </a:p>
          <a:p>
            <a:pPr algn="ctr" rtl="0">
              <a:defRPr sz="1000"/>
            </a:pPr>
            <a:endParaRPr lang="en-US" sz="1000" b="0" i="0" strike="noStrike">
              <a:solidFill>
                <a:srgbClr val="000000"/>
              </a:solidFill>
              <a:latin typeface="Arial"/>
              <a:cs typeface="Arial"/>
            </a:endParaRPr>
          </a:p>
        </xdr:txBody>
      </xdr:sp>
      <xdr:sp macro="" textlink="">
        <xdr:nvSpPr>
          <xdr:cNvPr id="7" name="Text Box 13">
            <a:extLst>
              <a:ext uri="{FF2B5EF4-FFF2-40B4-BE49-F238E27FC236}">
                <a16:creationId xmlns:a16="http://schemas.microsoft.com/office/drawing/2014/main" id="{00000000-0008-0000-0100-000007000000}"/>
              </a:ext>
            </a:extLst>
          </xdr:cNvPr>
          <xdr:cNvSpPr txBox="1">
            <a:spLocks noChangeArrowheads="1"/>
          </xdr:cNvSpPr>
        </xdr:nvSpPr>
        <xdr:spPr bwMode="auto">
          <a:xfrm>
            <a:off x="323" y="26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Cross-impact Analysis</a:t>
            </a:r>
          </a:p>
          <a:p>
            <a:pPr algn="ctr" rtl="0">
              <a:defRPr sz="1000"/>
            </a:pPr>
            <a:endParaRPr lang="en-US" sz="1000" b="0" i="0" strike="noStrike">
              <a:solidFill>
                <a:srgbClr val="000000"/>
              </a:solidFill>
              <a:latin typeface="Arial"/>
              <a:cs typeface="Arial"/>
            </a:endParaRPr>
          </a:p>
        </xdr:txBody>
      </xdr:sp>
      <xdr:sp macro="" textlink="">
        <xdr:nvSpPr>
          <xdr:cNvPr id="8" name="Rectangle 14">
            <a:extLst>
              <a:ext uri="{FF2B5EF4-FFF2-40B4-BE49-F238E27FC236}">
                <a16:creationId xmlns:a16="http://schemas.microsoft.com/office/drawing/2014/main" id="{00000000-0008-0000-0100-000008000000}"/>
              </a:ext>
            </a:extLst>
          </xdr:cNvPr>
          <xdr:cNvSpPr>
            <a:spLocks noChangeArrowheads="1"/>
          </xdr:cNvSpPr>
        </xdr:nvSpPr>
        <xdr:spPr bwMode="auto">
          <a:xfrm>
            <a:off x="323" y="29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Scenario Analysis</a:t>
            </a:r>
          </a:p>
          <a:p>
            <a:pPr algn="ctr" rtl="0">
              <a:defRPr sz="1000"/>
            </a:pPr>
            <a:endParaRPr lang="en-US" sz="1000" b="0" i="0" strike="noStrike">
              <a:solidFill>
                <a:srgbClr val="000000"/>
              </a:solidFill>
              <a:latin typeface="Arial"/>
              <a:cs typeface="Arial"/>
            </a:endParaRPr>
          </a:p>
        </xdr:txBody>
      </xdr:sp>
      <xdr:sp macro="" textlink="">
        <xdr:nvSpPr>
          <xdr:cNvPr id="9" name="Rectangle 15">
            <a:extLst>
              <a:ext uri="{FF2B5EF4-FFF2-40B4-BE49-F238E27FC236}">
                <a16:creationId xmlns:a16="http://schemas.microsoft.com/office/drawing/2014/main" id="{00000000-0008-0000-0100-000009000000}"/>
              </a:ext>
            </a:extLst>
          </xdr:cNvPr>
          <xdr:cNvSpPr>
            <a:spLocks noChangeArrowheads="1"/>
          </xdr:cNvSpPr>
        </xdr:nvSpPr>
        <xdr:spPr bwMode="auto">
          <a:xfrm>
            <a:off x="323" y="32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Financial Analysis</a:t>
            </a:r>
          </a:p>
          <a:p>
            <a:pPr algn="ctr" rtl="0">
              <a:defRPr sz="1000"/>
            </a:pPr>
            <a:endParaRPr lang="en-US" sz="1000" b="0" i="0" strike="noStrike">
              <a:solidFill>
                <a:srgbClr val="000000"/>
              </a:solidFill>
              <a:latin typeface="Arial"/>
              <a:cs typeface="Arial"/>
            </a:endParaRPr>
          </a:p>
        </xdr:txBody>
      </xdr:sp>
      <xdr:sp macro="" textlink="">
        <xdr:nvSpPr>
          <xdr:cNvPr id="12796945" name="AutoShape 16">
            <a:extLst>
              <a:ext uri="{FF2B5EF4-FFF2-40B4-BE49-F238E27FC236}">
                <a16:creationId xmlns:a16="http://schemas.microsoft.com/office/drawing/2014/main" id="{00000000-0008-0000-0100-00001144C300}"/>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2796946" name="Line 17">
            <a:extLst>
              <a:ext uri="{FF2B5EF4-FFF2-40B4-BE49-F238E27FC236}">
                <a16:creationId xmlns:a16="http://schemas.microsoft.com/office/drawing/2014/main" id="{00000000-0008-0000-0100-00001244C300}"/>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796947" name="Line 18">
            <a:extLst>
              <a:ext uri="{FF2B5EF4-FFF2-40B4-BE49-F238E27FC236}">
                <a16:creationId xmlns:a16="http://schemas.microsoft.com/office/drawing/2014/main" id="{00000000-0008-0000-0100-00001344C300}"/>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twoCellAnchor>
    <xdr:from>
      <xdr:col>22</xdr:col>
      <xdr:colOff>610621</xdr:colOff>
      <xdr:row>8</xdr:row>
      <xdr:rowOff>10206</xdr:rowOff>
    </xdr:from>
    <xdr:to>
      <xdr:col>31</xdr:col>
      <xdr:colOff>21318</xdr:colOff>
      <xdr:row>25</xdr:row>
      <xdr:rowOff>71438</xdr:rowOff>
    </xdr:to>
    <xdr:graphicFrame macro="">
      <xdr:nvGraphicFramePr>
        <xdr:cNvPr id="15" name="Chart 14">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432026</xdr:colOff>
      <xdr:row>7</xdr:row>
      <xdr:rowOff>73704</xdr:rowOff>
    </xdr:from>
    <xdr:to>
      <xdr:col>22</xdr:col>
      <xdr:colOff>514236</xdr:colOff>
      <xdr:row>25</xdr:row>
      <xdr:rowOff>61005</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14</xdr:col>
      <xdr:colOff>290285</xdr:colOff>
      <xdr:row>0</xdr:row>
      <xdr:rowOff>90714</xdr:rowOff>
    </xdr:from>
    <xdr:to>
      <xdr:col>19</xdr:col>
      <xdr:colOff>8853</xdr:colOff>
      <xdr:row>3</xdr:row>
      <xdr:rowOff>151603</xdr:rowOff>
    </xdr:to>
    <xdr:pic>
      <xdr:nvPicPr>
        <xdr:cNvPr id="16" name="Picture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3"/>
        <a:stretch>
          <a:fillRect/>
        </a:stretch>
      </xdr:blipFill>
      <xdr:spPr>
        <a:xfrm>
          <a:off x="8899071" y="90714"/>
          <a:ext cx="2938925" cy="6505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852714</xdr:colOff>
      <xdr:row>0</xdr:row>
      <xdr:rowOff>36286</xdr:rowOff>
    </xdr:from>
    <xdr:to>
      <xdr:col>14</xdr:col>
      <xdr:colOff>934139</xdr:colOff>
      <xdr:row>3</xdr:row>
      <xdr:rowOff>97175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1248571" y="36286"/>
          <a:ext cx="2938925" cy="6505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114659</xdr:colOff>
      <xdr:row>42</xdr:row>
      <xdr:rowOff>70555</xdr:rowOff>
    </xdr:from>
    <xdr:to>
      <xdr:col>7</xdr:col>
      <xdr:colOff>343259</xdr:colOff>
      <xdr:row>56</xdr:row>
      <xdr:rowOff>15874</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720019</xdr:colOff>
      <xdr:row>42</xdr:row>
      <xdr:rowOff>77612</xdr:rowOff>
    </xdr:from>
    <xdr:to>
      <xdr:col>12</xdr:col>
      <xdr:colOff>728132</xdr:colOff>
      <xdr:row>56</xdr:row>
      <xdr:rowOff>0</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66679</xdr:colOff>
      <xdr:row>70</xdr:row>
      <xdr:rowOff>114300</xdr:rowOff>
    </xdr:from>
    <xdr:to>
      <xdr:col>7</xdr:col>
      <xdr:colOff>500061</xdr:colOff>
      <xdr:row>83</xdr:row>
      <xdr:rowOff>134938</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647705</xdr:colOff>
      <xdr:row>70</xdr:row>
      <xdr:rowOff>114300</xdr:rowOff>
    </xdr:from>
    <xdr:to>
      <xdr:col>13</xdr:col>
      <xdr:colOff>50799</xdr:colOff>
      <xdr:row>83</xdr:row>
      <xdr:rowOff>127000</xdr:rowOff>
    </xdr:to>
    <xdr:graphicFrame macro="">
      <xdr:nvGraphicFramePr>
        <xdr:cNvPr id="6" name="Chart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121706</xdr:colOff>
      <xdr:row>98</xdr:row>
      <xdr:rowOff>136522</xdr:rowOff>
    </xdr:from>
    <xdr:to>
      <xdr:col>8</xdr:col>
      <xdr:colOff>95249</xdr:colOff>
      <xdr:row>113</xdr:row>
      <xdr:rowOff>42333</xdr:rowOff>
    </xdr:to>
    <xdr:graphicFrame macro="">
      <xdr:nvGraphicFramePr>
        <xdr:cNvPr id="7" name="Chart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21167</xdr:colOff>
      <xdr:row>99</xdr:row>
      <xdr:rowOff>31749</xdr:rowOff>
    </xdr:from>
    <xdr:to>
      <xdr:col>14</xdr:col>
      <xdr:colOff>476250</xdr:colOff>
      <xdr:row>113</xdr:row>
      <xdr:rowOff>57150</xdr:rowOff>
    </xdr:to>
    <xdr:graphicFrame macro="">
      <xdr:nvGraphicFramePr>
        <xdr:cNvPr id="8" name="Chart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68790</xdr:colOff>
      <xdr:row>133</xdr:row>
      <xdr:rowOff>46568</xdr:rowOff>
    </xdr:from>
    <xdr:to>
      <xdr:col>8</xdr:col>
      <xdr:colOff>814916</xdr:colOff>
      <xdr:row>148</xdr:row>
      <xdr:rowOff>31750</xdr:rowOff>
    </xdr:to>
    <xdr:graphicFrame macro="">
      <xdr:nvGraphicFramePr>
        <xdr:cNvPr id="9" name="Chart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529166</xdr:colOff>
      <xdr:row>133</xdr:row>
      <xdr:rowOff>46566</xdr:rowOff>
    </xdr:from>
    <xdr:to>
      <xdr:col>16</xdr:col>
      <xdr:colOff>25400</xdr:colOff>
      <xdr:row>147</xdr:row>
      <xdr:rowOff>179916</xdr:rowOff>
    </xdr:to>
    <xdr:graphicFrame macro="">
      <xdr:nvGraphicFramePr>
        <xdr:cNvPr id="10" name="Chart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470957</xdr:colOff>
      <xdr:row>160</xdr:row>
      <xdr:rowOff>110066</xdr:rowOff>
    </xdr:from>
    <xdr:to>
      <xdr:col>8</xdr:col>
      <xdr:colOff>127000</xdr:colOff>
      <xdr:row>175</xdr:row>
      <xdr:rowOff>52916</xdr:rowOff>
    </xdr:to>
    <xdr:graphicFrame macro="">
      <xdr:nvGraphicFramePr>
        <xdr:cNvPr id="11" name="Chart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306924</xdr:colOff>
      <xdr:row>182</xdr:row>
      <xdr:rowOff>152400</xdr:rowOff>
    </xdr:from>
    <xdr:to>
      <xdr:col>7</xdr:col>
      <xdr:colOff>539758</xdr:colOff>
      <xdr:row>196</xdr:row>
      <xdr:rowOff>80433</xdr:rowOff>
    </xdr:to>
    <xdr:graphicFrame macro="">
      <xdr:nvGraphicFramePr>
        <xdr:cNvPr id="12" name="Chart 11">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79374</xdr:colOff>
      <xdr:row>206</xdr:row>
      <xdr:rowOff>194732</xdr:rowOff>
    </xdr:from>
    <xdr:to>
      <xdr:col>8</xdr:col>
      <xdr:colOff>47625</xdr:colOff>
      <xdr:row>220</xdr:row>
      <xdr:rowOff>152399</xdr:rowOff>
    </xdr:to>
    <xdr:graphicFrame macro="">
      <xdr:nvGraphicFramePr>
        <xdr:cNvPr id="13" name="Chart 12">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185206</xdr:colOff>
      <xdr:row>231</xdr:row>
      <xdr:rowOff>88899</xdr:rowOff>
    </xdr:from>
    <xdr:to>
      <xdr:col>7</xdr:col>
      <xdr:colOff>518583</xdr:colOff>
      <xdr:row>245</xdr:row>
      <xdr:rowOff>0</xdr:rowOff>
    </xdr:to>
    <xdr:graphicFrame macro="">
      <xdr:nvGraphicFramePr>
        <xdr:cNvPr id="14" name="Chart 13">
          <a:extLst>
            <a:ext uri="{FF2B5EF4-FFF2-40B4-BE49-F238E27FC236}">
              <a16:creationId xmlns:a16="http://schemas.microsoft.com/office/drawing/2014/main" id="{00000000-0008-0000-03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254000</xdr:colOff>
      <xdr:row>266</xdr:row>
      <xdr:rowOff>51857</xdr:rowOff>
    </xdr:from>
    <xdr:to>
      <xdr:col>6</xdr:col>
      <xdr:colOff>254000</xdr:colOff>
      <xdr:row>279</xdr:row>
      <xdr:rowOff>180974</xdr:rowOff>
    </xdr:to>
    <xdr:graphicFrame macro="">
      <xdr:nvGraphicFramePr>
        <xdr:cNvPr id="15" name="Chart 14">
          <a:extLst>
            <a:ext uri="{FF2B5EF4-FFF2-40B4-BE49-F238E27FC236}">
              <a16:creationId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222251</xdr:colOff>
      <xdr:row>266</xdr:row>
      <xdr:rowOff>51858</xdr:rowOff>
    </xdr:from>
    <xdr:to>
      <xdr:col>10</xdr:col>
      <xdr:colOff>127000</xdr:colOff>
      <xdr:row>279</xdr:row>
      <xdr:rowOff>180975</xdr:rowOff>
    </xdr:to>
    <xdr:graphicFrame macro="">
      <xdr:nvGraphicFramePr>
        <xdr:cNvPr id="16" name="Chart 15">
          <a:extLst>
            <a:ext uri="{FF2B5EF4-FFF2-40B4-BE49-F238E27FC236}">
              <a16:creationId xmlns:a16="http://schemas.microsoft.com/office/drawing/2014/main" id="{00000000-0008-0000-03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133349</xdr:colOff>
      <xdr:row>291</xdr:row>
      <xdr:rowOff>85724</xdr:rowOff>
    </xdr:from>
    <xdr:to>
      <xdr:col>8</xdr:col>
      <xdr:colOff>323849</xdr:colOff>
      <xdr:row>305</xdr:row>
      <xdr:rowOff>97366</xdr:rowOff>
    </xdr:to>
    <xdr:graphicFrame macro="">
      <xdr:nvGraphicFramePr>
        <xdr:cNvPr id="17" name="Chart 16">
          <a:extLst>
            <a:ext uri="{FF2B5EF4-FFF2-40B4-BE49-F238E27FC236}">
              <a16:creationId xmlns:a16="http://schemas.microsoft.com/office/drawing/2014/main" id="{00000000-0008-0000-0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5298</xdr:colOff>
      <xdr:row>321</xdr:row>
      <xdr:rowOff>138641</xdr:rowOff>
    </xdr:from>
    <xdr:to>
      <xdr:col>7</xdr:col>
      <xdr:colOff>927100</xdr:colOff>
      <xdr:row>335</xdr:row>
      <xdr:rowOff>49742</xdr:rowOff>
    </xdr:to>
    <xdr:graphicFrame macro="">
      <xdr:nvGraphicFramePr>
        <xdr:cNvPr id="18" name="Chart 17">
          <a:extLst>
            <a:ext uri="{FF2B5EF4-FFF2-40B4-BE49-F238E27FC236}">
              <a16:creationId xmlns:a16="http://schemas.microsoft.com/office/drawing/2014/main" id="{00000000-0008-0000-03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264582</xdr:colOff>
      <xdr:row>358</xdr:row>
      <xdr:rowOff>57150</xdr:rowOff>
    </xdr:from>
    <xdr:to>
      <xdr:col>7</xdr:col>
      <xdr:colOff>497416</xdr:colOff>
      <xdr:row>371</xdr:row>
      <xdr:rowOff>186267</xdr:rowOff>
    </xdr:to>
    <xdr:graphicFrame macro="">
      <xdr:nvGraphicFramePr>
        <xdr:cNvPr id="19" name="Chart 18">
          <a:extLst>
            <a:ext uri="{FF2B5EF4-FFF2-40B4-BE49-F238E27FC236}">
              <a16:creationId xmlns:a16="http://schemas.microsoft.com/office/drawing/2014/main" id="{00000000-0008-0000-0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74084</xdr:colOff>
      <xdr:row>358</xdr:row>
      <xdr:rowOff>51858</xdr:rowOff>
    </xdr:from>
    <xdr:to>
      <xdr:col>10</xdr:col>
      <xdr:colOff>899584</xdr:colOff>
      <xdr:row>371</xdr:row>
      <xdr:rowOff>95250</xdr:rowOff>
    </xdr:to>
    <xdr:graphicFrame macro="">
      <xdr:nvGraphicFramePr>
        <xdr:cNvPr id="20" name="Chart 19">
          <a:extLst>
            <a:ext uri="{FF2B5EF4-FFF2-40B4-BE49-F238E27FC236}">
              <a16:creationId xmlns:a16="http://schemas.microsoft.com/office/drawing/2014/main" id="{00000000-0008-0000-03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10</xdr:col>
      <xdr:colOff>899584</xdr:colOff>
      <xdr:row>358</xdr:row>
      <xdr:rowOff>52917</xdr:rowOff>
    </xdr:from>
    <xdr:to>
      <xdr:col>13</xdr:col>
      <xdr:colOff>783165</xdr:colOff>
      <xdr:row>371</xdr:row>
      <xdr:rowOff>95250</xdr:rowOff>
    </xdr:to>
    <xdr:graphicFrame macro="">
      <xdr:nvGraphicFramePr>
        <xdr:cNvPr id="21" name="Chart 20">
          <a:extLst>
            <a:ext uri="{FF2B5EF4-FFF2-40B4-BE49-F238E27FC236}">
              <a16:creationId xmlns:a16="http://schemas.microsoft.com/office/drawing/2014/main" id="{00000000-0008-0000-03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8</xdr:col>
      <xdr:colOff>793750</xdr:colOff>
      <xdr:row>160</xdr:row>
      <xdr:rowOff>137584</xdr:rowOff>
    </xdr:from>
    <xdr:to>
      <xdr:col>13</xdr:col>
      <xdr:colOff>793750</xdr:colOff>
      <xdr:row>174</xdr:row>
      <xdr:rowOff>180974</xdr:rowOff>
    </xdr:to>
    <xdr:graphicFrame macro="">
      <xdr:nvGraphicFramePr>
        <xdr:cNvPr id="22" name="Chart 21">
          <a:extLst>
            <a:ext uri="{FF2B5EF4-FFF2-40B4-BE49-F238E27FC236}">
              <a16:creationId xmlns:a16="http://schemas.microsoft.com/office/drawing/2014/main" id="{00000000-0008-0000-03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3152775</xdr:colOff>
      <xdr:row>15</xdr:row>
      <xdr:rowOff>57150</xdr:rowOff>
    </xdr:from>
    <xdr:to>
      <xdr:col>7</xdr:col>
      <xdr:colOff>228600</xdr:colOff>
      <xdr:row>29</xdr:row>
      <xdr:rowOff>0</xdr:rowOff>
    </xdr:to>
    <xdr:graphicFrame macro="">
      <xdr:nvGraphicFramePr>
        <xdr:cNvPr id="24" name="Chart 23">
          <a:extLst>
            <a:ext uri="{FF2B5EF4-FFF2-40B4-BE49-F238E27FC236}">
              <a16:creationId xmlns:a16="http://schemas.microsoft.com/office/drawing/2014/main" id="{00000000-0008-0000-03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xdr:col>
      <xdr:colOff>800100</xdr:colOff>
      <xdr:row>15</xdr:row>
      <xdr:rowOff>47625</xdr:rowOff>
    </xdr:from>
    <xdr:to>
      <xdr:col>12</xdr:col>
      <xdr:colOff>704850</xdr:colOff>
      <xdr:row>28</xdr:row>
      <xdr:rowOff>190500</xdr:rowOff>
    </xdr:to>
    <xdr:graphicFrame macro="">
      <xdr:nvGraphicFramePr>
        <xdr:cNvPr id="25" name="Chart 24">
          <a:extLst>
            <a:ext uri="{FF2B5EF4-FFF2-40B4-BE49-F238E27FC236}">
              <a16:creationId xmlns:a16="http://schemas.microsoft.com/office/drawing/2014/main" id="{00000000-0008-0000-03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585787</xdr:colOff>
      <xdr:row>207</xdr:row>
      <xdr:rowOff>14287</xdr:rowOff>
    </xdr:from>
    <xdr:to>
      <xdr:col>13</xdr:col>
      <xdr:colOff>481012</xdr:colOff>
      <xdr:row>220</xdr:row>
      <xdr:rowOff>157162</xdr:rowOff>
    </xdr:to>
    <xdr:graphicFrame macro="">
      <xdr:nvGraphicFramePr>
        <xdr:cNvPr id="26" name="Chart 25">
          <a:extLst>
            <a:ext uri="{FF2B5EF4-FFF2-40B4-BE49-F238E27FC236}">
              <a16:creationId xmlns:a16="http://schemas.microsoft.com/office/drawing/2014/main" id="{00000000-0008-0000-03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90487</xdr:colOff>
      <xdr:row>231</xdr:row>
      <xdr:rowOff>119062</xdr:rowOff>
    </xdr:from>
    <xdr:to>
      <xdr:col>12</xdr:col>
      <xdr:colOff>938212</xdr:colOff>
      <xdr:row>245</xdr:row>
      <xdr:rowOff>61912</xdr:rowOff>
    </xdr:to>
    <xdr:graphicFrame macro="">
      <xdr:nvGraphicFramePr>
        <xdr:cNvPr id="27" name="Chart 26">
          <a:extLst>
            <a:ext uri="{FF2B5EF4-FFF2-40B4-BE49-F238E27FC236}">
              <a16:creationId xmlns:a16="http://schemas.microsoft.com/office/drawing/2014/main" id="{00000000-0008-0000-03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8</xdr:col>
      <xdr:colOff>766762</xdr:colOff>
      <xdr:row>291</xdr:row>
      <xdr:rowOff>71437</xdr:rowOff>
    </xdr:from>
    <xdr:to>
      <xdr:col>13</xdr:col>
      <xdr:colOff>661987</xdr:colOff>
      <xdr:row>305</xdr:row>
      <xdr:rowOff>14287</xdr:rowOff>
    </xdr:to>
    <xdr:graphicFrame macro="">
      <xdr:nvGraphicFramePr>
        <xdr:cNvPr id="28" name="Chart 27">
          <a:extLst>
            <a:ext uri="{FF2B5EF4-FFF2-40B4-BE49-F238E27FC236}">
              <a16:creationId xmlns:a16="http://schemas.microsoft.com/office/drawing/2014/main" id="{00000000-0008-0000-03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547687</xdr:colOff>
      <xdr:row>321</xdr:row>
      <xdr:rowOff>138112</xdr:rowOff>
    </xdr:from>
    <xdr:to>
      <xdr:col>13</xdr:col>
      <xdr:colOff>442912</xdr:colOff>
      <xdr:row>335</xdr:row>
      <xdr:rowOff>80962</xdr:rowOff>
    </xdr:to>
    <xdr:graphicFrame macro="">
      <xdr:nvGraphicFramePr>
        <xdr:cNvPr id="29" name="Chart 28">
          <a:extLst>
            <a:ext uri="{FF2B5EF4-FFF2-40B4-BE49-F238E27FC236}">
              <a16:creationId xmlns:a16="http://schemas.microsoft.com/office/drawing/2014/main" id="{00000000-0008-0000-03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10</xdr:col>
      <xdr:colOff>500062</xdr:colOff>
      <xdr:row>266</xdr:row>
      <xdr:rowOff>71436</xdr:rowOff>
    </xdr:from>
    <xdr:to>
      <xdr:col>13</xdr:col>
      <xdr:colOff>561975</xdr:colOff>
      <xdr:row>279</xdr:row>
      <xdr:rowOff>190500</xdr:rowOff>
    </xdr:to>
    <xdr:graphicFrame macro="">
      <xdr:nvGraphicFramePr>
        <xdr:cNvPr id="30" name="Chart 29">
          <a:extLst>
            <a:ext uri="{FF2B5EF4-FFF2-40B4-BE49-F238E27FC236}">
              <a16:creationId xmlns:a16="http://schemas.microsoft.com/office/drawing/2014/main" id="{00000000-0008-0000-03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13</xdr:col>
      <xdr:colOff>561975</xdr:colOff>
      <xdr:row>266</xdr:row>
      <xdr:rowOff>76200</xdr:rowOff>
    </xdr:from>
    <xdr:to>
      <xdr:col>17</xdr:col>
      <xdr:colOff>85725</xdr:colOff>
      <xdr:row>279</xdr:row>
      <xdr:rowOff>190500</xdr:rowOff>
    </xdr:to>
    <xdr:graphicFrame macro="">
      <xdr:nvGraphicFramePr>
        <xdr:cNvPr id="31" name="Chart 30">
          <a:extLst>
            <a:ext uri="{FF2B5EF4-FFF2-40B4-BE49-F238E27FC236}">
              <a16:creationId xmlns:a16="http://schemas.microsoft.com/office/drawing/2014/main" id="{00000000-0008-0000-03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editAs="oneCell">
    <xdr:from>
      <xdr:col>10</xdr:col>
      <xdr:colOff>606652</xdr:colOff>
      <xdr:row>0</xdr:row>
      <xdr:rowOff>83912</xdr:rowOff>
    </xdr:from>
    <xdr:to>
      <xdr:col>14</xdr:col>
      <xdr:colOff>110227</xdr:colOff>
      <xdr:row>3</xdr:row>
      <xdr:rowOff>176550</xdr:rowOff>
    </xdr:to>
    <xdr:pic>
      <xdr:nvPicPr>
        <xdr:cNvPr id="32" name="Picture 31">
          <a:extLst>
            <a:ext uri="{FF2B5EF4-FFF2-40B4-BE49-F238E27FC236}">
              <a16:creationId xmlns:a16="http://schemas.microsoft.com/office/drawing/2014/main" id="{00000000-0008-0000-0300-000020000000}"/>
            </a:ext>
          </a:extLst>
        </xdr:cNvPr>
        <xdr:cNvPicPr>
          <a:picLocks noChangeAspect="1"/>
        </xdr:cNvPicPr>
      </xdr:nvPicPr>
      <xdr:blipFill>
        <a:blip xmlns:r="http://schemas.openxmlformats.org/officeDocument/2006/relationships" r:embed="rId29"/>
        <a:stretch>
          <a:fillRect/>
        </a:stretch>
      </xdr:blipFill>
      <xdr:spPr>
        <a:xfrm>
          <a:off x="11377840" y="83912"/>
          <a:ext cx="2869075" cy="7197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530418</xdr:colOff>
      <xdr:row>0</xdr:row>
      <xdr:rowOff>63162</xdr:rowOff>
    </xdr:from>
    <xdr:to>
      <xdr:col>13</xdr:col>
      <xdr:colOff>392907</xdr:colOff>
      <xdr:row>3</xdr:row>
      <xdr:rowOff>84666</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0798368" y="63162"/>
          <a:ext cx="2710463" cy="6438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20638</xdr:colOff>
      <xdr:row>5</xdr:row>
      <xdr:rowOff>36512</xdr:rowOff>
    </xdr:from>
    <xdr:to>
      <xdr:col>6</xdr:col>
      <xdr:colOff>635000</xdr:colOff>
      <xdr:row>20</xdr:row>
      <xdr:rowOff>111125</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92604</xdr:colOff>
      <xdr:row>4</xdr:row>
      <xdr:rowOff>150812</xdr:rowOff>
    </xdr:from>
    <xdr:to>
      <xdr:col>13</xdr:col>
      <xdr:colOff>595312</xdr:colOff>
      <xdr:row>20</xdr:row>
      <xdr:rowOff>127000</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618329</xdr:colOff>
      <xdr:row>42</xdr:row>
      <xdr:rowOff>96838</xdr:rowOff>
    </xdr:from>
    <xdr:to>
      <xdr:col>23</xdr:col>
      <xdr:colOff>317499</xdr:colOff>
      <xdr:row>60</xdr:row>
      <xdr:rowOff>142875</xdr:rowOff>
    </xdr:to>
    <xdr:graphicFrame macro="">
      <xdr:nvGraphicFramePr>
        <xdr:cNvPr id="8" name="Chart 7">
          <a:extLst>
            <a:ext uri="{FF2B5EF4-FFF2-40B4-BE49-F238E27FC236}">
              <a16:creationId xmlns:a16="http://schemas.microsoft.com/office/drawing/2014/main" id="{00000000-0008-0000-05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925287</xdr:colOff>
      <xdr:row>85</xdr:row>
      <xdr:rowOff>147863</xdr:rowOff>
    </xdr:from>
    <xdr:to>
      <xdr:col>10</xdr:col>
      <xdr:colOff>399143</xdr:colOff>
      <xdr:row>107</xdr:row>
      <xdr:rowOff>54428</xdr:rowOff>
    </xdr:to>
    <xdr:graphicFrame macro="">
      <xdr:nvGraphicFramePr>
        <xdr:cNvPr id="9" name="Chart 8">
          <a:extLst>
            <a:ext uri="{FF2B5EF4-FFF2-40B4-BE49-F238E27FC236}">
              <a16:creationId xmlns:a16="http://schemas.microsoft.com/office/drawing/2014/main" id="{00000000-0008-0000-05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208643</xdr:colOff>
      <xdr:row>42</xdr:row>
      <xdr:rowOff>103189</xdr:rowOff>
    </xdr:from>
    <xdr:to>
      <xdr:col>7</xdr:col>
      <xdr:colOff>299357</xdr:colOff>
      <xdr:row>61</xdr:row>
      <xdr:rowOff>1</xdr:rowOff>
    </xdr:to>
    <xdr:graphicFrame macro="">
      <xdr:nvGraphicFramePr>
        <xdr:cNvPr id="10" name="Chart 9">
          <a:extLst>
            <a:ext uri="{FF2B5EF4-FFF2-40B4-BE49-F238E27FC236}">
              <a16:creationId xmlns:a16="http://schemas.microsoft.com/office/drawing/2014/main" id="{00000000-0008-0000-05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9</xdr:col>
      <xdr:colOff>722313</xdr:colOff>
      <xdr:row>0</xdr:row>
      <xdr:rowOff>23813</xdr:rowOff>
    </xdr:from>
    <xdr:to>
      <xdr:col>13</xdr:col>
      <xdr:colOff>539154</xdr:colOff>
      <xdr:row>3</xdr:row>
      <xdr:rowOff>86970</xdr:rowOff>
    </xdr:to>
    <xdr:pic>
      <xdr:nvPicPr>
        <xdr:cNvPr id="13" name="Picture 12">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r:embed="rId6"/>
        <a:stretch>
          <a:fillRect/>
        </a:stretch>
      </xdr:blipFill>
      <xdr:spPr>
        <a:xfrm>
          <a:off x="7453313" y="23813"/>
          <a:ext cx="2938925" cy="650532"/>
        </a:xfrm>
        <a:prstGeom prst="rect">
          <a:avLst/>
        </a:prstGeom>
      </xdr:spPr>
    </xdr:pic>
    <xdr:clientData/>
  </xdr:twoCellAnchor>
  <xdr:twoCellAnchor>
    <xdr:from>
      <xdr:col>7</xdr:col>
      <xdr:colOff>352538</xdr:colOff>
      <xdr:row>42</xdr:row>
      <xdr:rowOff>108856</xdr:rowOff>
    </xdr:from>
    <xdr:to>
      <xdr:col>14</xdr:col>
      <xdr:colOff>571502</xdr:colOff>
      <xdr:row>60</xdr:row>
      <xdr:rowOff>150813</xdr:rowOff>
    </xdr:to>
    <xdr:graphicFrame macro="">
      <xdr:nvGraphicFramePr>
        <xdr:cNvPr id="15" name="Chart 14">
          <a:extLst>
            <a:ext uri="{FF2B5EF4-FFF2-40B4-BE49-F238E27FC236}">
              <a16:creationId xmlns:a16="http://schemas.microsoft.com/office/drawing/2014/main" id="{00000000-0008-0000-05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362857</xdr:colOff>
      <xdr:row>62</xdr:row>
      <xdr:rowOff>63500</xdr:rowOff>
    </xdr:from>
    <xdr:to>
      <xdr:col>14</xdr:col>
      <xdr:colOff>589643</xdr:colOff>
      <xdr:row>80</xdr:row>
      <xdr:rowOff>136072</xdr:rowOff>
    </xdr:to>
    <xdr:graphicFrame macro="">
      <xdr:nvGraphicFramePr>
        <xdr:cNvPr id="11" name="Chart 10">
          <a:extLst>
            <a:ext uri="{FF2B5EF4-FFF2-40B4-BE49-F238E27FC236}">
              <a16:creationId xmlns:a16="http://schemas.microsoft.com/office/drawing/2014/main" id="{00000000-0008-0000-05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9072</xdr:colOff>
      <xdr:row>62</xdr:row>
      <xdr:rowOff>18144</xdr:rowOff>
    </xdr:from>
    <xdr:to>
      <xdr:col>23</xdr:col>
      <xdr:colOff>208643</xdr:colOff>
      <xdr:row>80</xdr:row>
      <xdr:rowOff>107891</xdr:rowOff>
    </xdr:to>
    <xdr:graphicFrame macro="">
      <xdr:nvGraphicFramePr>
        <xdr:cNvPr id="12" name="Chart 11">
          <a:extLst>
            <a:ext uri="{FF2B5EF4-FFF2-40B4-BE49-F238E27FC236}">
              <a16:creationId xmlns:a16="http://schemas.microsoft.com/office/drawing/2014/main" id="{00000000-0008-0000-05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23</xdr:col>
      <xdr:colOff>598715</xdr:colOff>
      <xdr:row>42</xdr:row>
      <xdr:rowOff>127000</xdr:rowOff>
    </xdr:from>
    <xdr:to>
      <xdr:col>32</xdr:col>
      <xdr:colOff>57264</xdr:colOff>
      <xdr:row>60</xdr:row>
      <xdr:rowOff>150813</xdr:rowOff>
    </xdr:to>
    <xdr:graphicFrame macro="">
      <xdr:nvGraphicFramePr>
        <xdr:cNvPr id="14" name="Chart 13">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77561</xdr:colOff>
      <xdr:row>83</xdr:row>
      <xdr:rowOff>22678</xdr:rowOff>
    </xdr:from>
    <xdr:to>
      <xdr:col>23</xdr:col>
      <xdr:colOff>563249</xdr:colOff>
      <xdr:row>106</xdr:row>
      <xdr:rowOff>155800</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15</xdr:col>
      <xdr:colOff>81642</xdr:colOff>
      <xdr:row>83</xdr:row>
      <xdr:rowOff>22678</xdr:rowOff>
    </xdr:from>
    <xdr:to>
      <xdr:col>19</xdr:col>
      <xdr:colOff>580570</xdr:colOff>
      <xdr:row>106</xdr:row>
      <xdr:rowOff>155800</xdr:rowOff>
    </xdr:to>
    <xdr:graphicFrame macro="">
      <xdr:nvGraphicFramePr>
        <xdr:cNvPr id="16" name="Chart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81643</xdr:colOff>
      <xdr:row>83</xdr:row>
      <xdr:rowOff>22678</xdr:rowOff>
    </xdr:from>
    <xdr:to>
      <xdr:col>15</xdr:col>
      <xdr:colOff>256268</xdr:colOff>
      <xdr:row>106</xdr:row>
      <xdr:rowOff>162150</xdr:rowOff>
    </xdr:to>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20</xdr:col>
      <xdr:colOff>117927</xdr:colOff>
      <xdr:row>20</xdr:row>
      <xdr:rowOff>9071</xdr:rowOff>
    </xdr:from>
    <xdr:to>
      <xdr:col>28</xdr:col>
      <xdr:colOff>317499</xdr:colOff>
      <xdr:row>36</xdr:row>
      <xdr:rowOff>144009</xdr:rowOff>
    </xdr:to>
    <xdr:graphicFrame macro="">
      <xdr:nvGraphicFramePr>
        <xdr:cNvPr id="19" name="Chart 18">
          <a:extLst>
            <a:ext uri="{FF2B5EF4-FFF2-40B4-BE49-F238E27FC236}">
              <a16:creationId xmlns:a16="http://schemas.microsoft.com/office/drawing/2014/main"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254001</xdr:colOff>
      <xdr:row>62</xdr:row>
      <xdr:rowOff>27214</xdr:rowOff>
    </xdr:from>
    <xdr:to>
      <xdr:col>7</xdr:col>
      <xdr:colOff>326571</xdr:colOff>
      <xdr:row>80</xdr:row>
      <xdr:rowOff>87312</xdr:rowOff>
    </xdr:to>
    <xdr:graphicFrame macro="">
      <xdr:nvGraphicFramePr>
        <xdr:cNvPr id="20" name="Chart 19">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72572</xdr:colOff>
      <xdr:row>115</xdr:row>
      <xdr:rowOff>81644</xdr:rowOff>
    </xdr:from>
    <xdr:to>
      <xdr:col>9</xdr:col>
      <xdr:colOff>117929</xdr:colOff>
      <xdr:row>132</xdr:row>
      <xdr:rowOff>48987</xdr:rowOff>
    </xdr:to>
    <xdr:graphicFrame macro="">
      <xdr:nvGraphicFramePr>
        <xdr:cNvPr id="21" name="Chart 20">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77788</xdr:colOff>
      <xdr:row>4</xdr:row>
      <xdr:rowOff>144462</xdr:rowOff>
    </xdr:from>
    <xdr:to>
      <xdr:col>15</xdr:col>
      <xdr:colOff>476250</xdr:colOff>
      <xdr:row>20</xdr:row>
      <xdr:rowOff>139700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0</xdr:colOff>
      <xdr:row>1</xdr:row>
      <xdr:rowOff>0</xdr:rowOff>
    </xdr:from>
    <xdr:ext cx="2938925" cy="650532"/>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6159500" y="158750"/>
          <a:ext cx="2938925" cy="650532"/>
        </a:xfrm>
        <a:prstGeom prst="rect">
          <a:avLst/>
        </a:prstGeom>
      </xdr:spPr>
    </xdr:pic>
    <xdr:clientData/>
  </xdr:oneCellAnchor>
  <xdr:twoCellAnchor>
    <xdr:from>
      <xdr:col>1</xdr:col>
      <xdr:colOff>19050</xdr:colOff>
      <xdr:row>5</xdr:row>
      <xdr:rowOff>0</xdr:rowOff>
    </xdr:from>
    <xdr:to>
      <xdr:col>7</xdr:col>
      <xdr:colOff>501650</xdr:colOff>
      <xdr:row>20</xdr:row>
      <xdr:rowOff>107950</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0.15882</cdr:x>
      <cdr:y>0.26873</cdr:y>
    </cdr:from>
    <cdr:to>
      <cdr:x>0.43636</cdr:x>
      <cdr:y>0.39207</cdr:y>
    </cdr:to>
    <cdr:pic>
      <cdr:nvPicPr>
        <cdr:cNvPr id="2" name="Picture 1">
          <a:extLst xmlns:a="http://schemas.openxmlformats.org/drawingml/2006/main">
            <a:ext uri="{FF2B5EF4-FFF2-40B4-BE49-F238E27FC236}">
              <a16:creationId xmlns:a16="http://schemas.microsoft.com/office/drawing/2014/main" id="{00000000-0008-0000-1000-000005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865126" y="680556"/>
          <a:ext cx="1511800" cy="312358"/>
        </a:xfrm>
        <a:prstGeom xmlns:a="http://schemas.openxmlformats.org/drawingml/2006/main" prst="rect">
          <a:avLst/>
        </a:prstGeom>
      </cdr:spPr>
    </cdr:pic>
  </cdr:relSizeAnchor>
</c:userShapes>
</file>

<file path=xl/drawings/drawing9.xml><?xml version="1.0" encoding="utf-8"?>
<xdr:wsDr xmlns:xdr="http://schemas.openxmlformats.org/drawingml/2006/spreadsheetDrawing" xmlns:a="http://schemas.openxmlformats.org/drawingml/2006/main">
  <xdr:twoCellAnchor editAs="oneCell">
    <xdr:from>
      <xdr:col>10</xdr:col>
      <xdr:colOff>7938</xdr:colOff>
      <xdr:row>1</xdr:row>
      <xdr:rowOff>7938</xdr:rowOff>
    </xdr:from>
    <xdr:to>
      <xdr:col>13</xdr:col>
      <xdr:colOff>708488</xdr:colOff>
      <xdr:row>4</xdr:row>
      <xdr:rowOff>1245</xdr:rowOff>
    </xdr:to>
    <xdr:pic>
      <xdr:nvPicPr>
        <xdr:cNvPr id="9" name="Picture 8">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1"/>
        <a:stretch>
          <a:fillRect/>
        </a:stretch>
      </xdr:blipFill>
      <xdr:spPr>
        <a:xfrm>
          <a:off x="7691438" y="166688"/>
          <a:ext cx="2938925" cy="650532"/>
        </a:xfrm>
        <a:prstGeom prst="rect">
          <a:avLst/>
        </a:prstGeom>
      </xdr:spPr>
    </xdr:pic>
    <xdr:clientData/>
  </xdr:twoCellAnchor>
  <xdr:twoCellAnchor>
    <xdr:from>
      <xdr:col>1</xdr:col>
      <xdr:colOff>31749</xdr:colOff>
      <xdr:row>100</xdr:row>
      <xdr:rowOff>166686</xdr:rowOff>
    </xdr:from>
    <xdr:to>
      <xdr:col>5</xdr:col>
      <xdr:colOff>194467</xdr:colOff>
      <xdr:row>113</xdr:row>
      <xdr:rowOff>53974</xdr:rowOff>
    </xdr:to>
    <xdr:graphicFrame macro="">
      <xdr:nvGraphicFramePr>
        <xdr:cNvPr id="3" name="Chart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158749</xdr:colOff>
      <xdr:row>100</xdr:row>
      <xdr:rowOff>154214</xdr:rowOff>
    </xdr:from>
    <xdr:to>
      <xdr:col>16</xdr:col>
      <xdr:colOff>517070</xdr:colOff>
      <xdr:row>114</xdr:row>
      <xdr:rowOff>101600</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635000</xdr:colOff>
      <xdr:row>6</xdr:row>
      <xdr:rowOff>108858</xdr:rowOff>
    </xdr:from>
    <xdr:to>
      <xdr:col>10</xdr:col>
      <xdr:colOff>90714</xdr:colOff>
      <xdr:row>23</xdr:row>
      <xdr:rowOff>76201</xdr:rowOff>
    </xdr:to>
    <xdr:grpSp>
      <xdr:nvGrpSpPr>
        <xdr:cNvPr id="16" name="Group 15">
          <a:extLst>
            <a:ext uri="{FF2B5EF4-FFF2-40B4-BE49-F238E27FC236}">
              <a16:creationId xmlns:a16="http://schemas.microsoft.com/office/drawing/2014/main" id="{00000000-0008-0000-0700-000010000000}"/>
            </a:ext>
          </a:extLst>
        </xdr:cNvPr>
        <xdr:cNvGrpSpPr/>
      </xdr:nvGrpSpPr>
      <xdr:grpSpPr>
        <a:xfrm>
          <a:off x="996950" y="1251858"/>
          <a:ext cx="6504214" cy="2881993"/>
          <a:chOff x="994833" y="1611691"/>
          <a:chExt cx="6652381" cy="2666093"/>
        </a:xfrm>
      </xdr:grpSpPr>
      <xdr:graphicFrame macro="">
        <xdr:nvGraphicFramePr>
          <xdr:cNvPr id="4" name="Chart 3">
            <a:extLst>
              <a:ext uri="{FF2B5EF4-FFF2-40B4-BE49-F238E27FC236}">
                <a16:creationId xmlns:a16="http://schemas.microsoft.com/office/drawing/2014/main" id="{00000000-0008-0000-0700-000004000000}"/>
              </a:ext>
            </a:extLst>
          </xdr:cNvPr>
          <xdr:cNvGraphicFramePr/>
        </xdr:nvGraphicFramePr>
        <xdr:xfrm>
          <a:off x="994833" y="1618947"/>
          <a:ext cx="2905881" cy="2658836"/>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20" name="Chart 19">
            <a:extLst>
              <a:ext uri="{FF2B5EF4-FFF2-40B4-BE49-F238E27FC236}">
                <a16:creationId xmlns:a16="http://schemas.microsoft.com/office/drawing/2014/main" id="{00000000-0008-0000-0700-000014000000}"/>
              </a:ext>
            </a:extLst>
          </xdr:cNvPr>
          <xdr:cNvGraphicFramePr>
            <a:graphicFrameLocks/>
          </xdr:cNvGraphicFramePr>
        </xdr:nvGraphicFramePr>
        <xdr:xfrm>
          <a:off x="3483428" y="1611691"/>
          <a:ext cx="4163786" cy="2666093"/>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oneCellAnchor>
    <xdr:from>
      <xdr:col>3</xdr:col>
      <xdr:colOff>266700</xdr:colOff>
      <xdr:row>6</xdr:row>
      <xdr:rowOff>152400</xdr:rowOff>
    </xdr:from>
    <xdr:ext cx="2952283" cy="342786"/>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2711450" y="1655233"/>
          <a:ext cx="2952283" cy="34278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600"/>
            <a:t>Global optical transceiver market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Q2%20DHE%20Clo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ams/LightCounting%20Dropbox/Optical/New%20forecast%20model/New%20Forecast%20Model%20v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nkruptci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sion history"/>
      <sheetName val="Introduction"/>
      <sheetName val="Methodology"/>
      <sheetName val="Products"/>
      <sheetName val="Prices"/>
      <sheetName val="FibreChannel"/>
      <sheetName val="FTTx"/>
      <sheetName val="Fronthaul"/>
      <sheetName val="Backhaul"/>
      <sheetName val="WSS"/>
      <sheetName val="TL&amp;MR"/>
      <sheetName val="Plots"/>
      <sheetName val="Waterfall chart (vsOct22)"/>
      <sheetName val="Instructions"/>
      <sheetName val="Google"/>
      <sheetName val="Meta"/>
      <sheetName val="Amazon"/>
      <sheetName val="Microsoft"/>
      <sheetName val="Apple"/>
      <sheetName val="Alibaba"/>
      <sheetName val="Huawei"/>
      <sheetName val="Tencent"/>
      <sheetName val="Baidu"/>
      <sheetName val="ByteDance"/>
      <sheetName val="CloudAllOther"/>
      <sheetName val="Switch Summary"/>
      <sheetName val="Cables"/>
      <sheetName val="LPO-CPO"/>
      <sheetName val="CloudTotal"/>
      <sheetName val="Optics for AI"/>
      <sheetName val="Telecom"/>
      <sheetName val="Enterprise"/>
      <sheetName val="TotalMarket"/>
      <sheetName val="China split"/>
      <sheetName val="China split (2)"/>
      <sheetName val="Checksums"/>
      <sheetName val="Figures for Ethernet Optics rep"/>
      <sheetName val="Figures in the MegaDC Report"/>
      <sheetName val="Plots old"/>
      <sheetName val="CostperGbps"/>
      <sheetName val="112 Adoption"/>
      <sheetName val="Oct 2023"/>
      <sheetName val="Jul 2023"/>
      <sheetName val="Apr 2023"/>
      <sheetName val="Oct 2022"/>
      <sheetName val="Additional computations"/>
      <sheetName val="Computations"/>
      <sheetName val="Computations new"/>
      <sheetName val="CloudAll"/>
      <sheetName val="Oct22 TRs"/>
      <sheetName val="New Forecast Model v25"/>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261">
          <cell r="A261" t="str">
            <v>Ethernet</v>
          </cell>
        </row>
      </sheetData>
      <sheetData sheetId="33" refreshError="1"/>
      <sheetData sheetId="34">
        <row r="222">
          <cell r="B222">
            <v>2018</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ightcounting.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A1:T81"/>
  <sheetViews>
    <sheetView showGridLines="0" tabSelected="1" zoomScale="80" zoomScaleNormal="80" zoomScalePageLayoutView="80" workbookViewId="0"/>
  </sheetViews>
  <sheetFormatPr defaultColWidth="9.21875" defaultRowHeight="13.2"/>
  <cols>
    <col min="1" max="1" width="4.44140625" customWidth="1"/>
    <col min="2" max="2" width="36.21875" customWidth="1"/>
    <col min="3" max="3" width="41.44140625" customWidth="1"/>
  </cols>
  <sheetData>
    <row r="1" spans="1:20">
      <c r="A1" s="9"/>
      <c r="B1" s="9"/>
      <c r="C1" s="9"/>
      <c r="D1" s="9"/>
      <c r="E1" s="9"/>
      <c r="F1" s="9"/>
      <c r="G1" s="9"/>
      <c r="H1" s="9"/>
      <c r="I1" s="9"/>
      <c r="J1" s="9"/>
      <c r="K1" s="9"/>
      <c r="L1" s="9"/>
      <c r="M1" s="9"/>
      <c r="N1" s="9"/>
      <c r="O1" s="9"/>
      <c r="P1" s="9"/>
      <c r="Q1" s="9"/>
      <c r="R1" s="9"/>
      <c r="S1" s="9"/>
      <c r="T1" s="9"/>
    </row>
    <row r="2" spans="1:20" ht="17.399999999999999">
      <c r="A2" s="9"/>
      <c r="B2" s="19" t="s">
        <v>88</v>
      </c>
      <c r="C2" s="9"/>
      <c r="D2" s="9"/>
      <c r="E2" s="9"/>
      <c r="F2" s="9"/>
      <c r="G2" s="9"/>
      <c r="H2" s="9"/>
      <c r="I2" s="9"/>
      <c r="J2" s="9"/>
      <c r="K2" s="9"/>
      <c r="L2" s="9"/>
      <c r="M2" s="9"/>
      <c r="N2" s="9"/>
      <c r="O2" s="9"/>
      <c r="P2" s="9"/>
      <c r="Q2" s="9"/>
      <c r="R2" s="9"/>
      <c r="S2" s="9"/>
      <c r="T2" s="9"/>
    </row>
    <row r="3" spans="1:20" ht="17.399999999999999">
      <c r="A3" s="9"/>
      <c r="B3" s="46" t="s">
        <v>452</v>
      </c>
      <c r="C3" s="9"/>
      <c r="D3" s="9"/>
      <c r="E3" s="9"/>
      <c r="F3" s="9"/>
      <c r="G3" s="9"/>
      <c r="H3" s="9"/>
      <c r="I3" s="9"/>
      <c r="J3" s="9"/>
      <c r="K3" s="9"/>
      <c r="L3" s="9"/>
      <c r="M3" s="9"/>
      <c r="N3" s="9"/>
      <c r="O3" s="9"/>
      <c r="P3" s="9"/>
      <c r="Q3" s="9"/>
      <c r="R3" s="9"/>
      <c r="S3" s="9"/>
      <c r="T3" s="9"/>
    </row>
    <row r="4" spans="1:20">
      <c r="A4" s="9"/>
      <c r="B4" s="9"/>
      <c r="C4" s="9"/>
      <c r="D4" s="9"/>
      <c r="E4" s="9"/>
      <c r="F4" s="9"/>
      <c r="G4" s="9"/>
      <c r="H4" s="9"/>
      <c r="I4" s="9"/>
      <c r="J4" s="9"/>
      <c r="K4" s="9"/>
      <c r="L4" s="9"/>
      <c r="M4" s="9"/>
      <c r="N4" s="9"/>
      <c r="O4" s="9"/>
      <c r="P4" s="9"/>
      <c r="Q4" s="9"/>
      <c r="R4" s="9"/>
      <c r="S4" s="9"/>
      <c r="T4" s="9"/>
    </row>
    <row r="5" spans="1:20">
      <c r="A5" s="9"/>
      <c r="B5" s="10" t="s">
        <v>4</v>
      </c>
      <c r="C5" s="9"/>
      <c r="D5" s="9"/>
      <c r="E5" s="9"/>
      <c r="F5" s="9"/>
      <c r="G5" s="9"/>
      <c r="H5" s="9"/>
      <c r="I5" s="9"/>
      <c r="J5" s="9"/>
      <c r="K5" s="9"/>
      <c r="L5" s="9"/>
      <c r="M5" s="9"/>
      <c r="N5" s="9"/>
      <c r="O5" s="9"/>
      <c r="P5" s="9"/>
      <c r="Q5" s="9"/>
      <c r="R5" s="9"/>
      <c r="S5" s="9"/>
      <c r="T5" s="9"/>
    </row>
    <row r="6" spans="1:20" ht="12.75" customHeight="1">
      <c r="A6" s="9"/>
      <c r="B6" s="221" t="s">
        <v>451</v>
      </c>
      <c r="C6" s="221"/>
      <c r="D6" s="221"/>
      <c r="E6" s="221"/>
      <c r="F6" s="221"/>
      <c r="G6" s="221"/>
      <c r="H6" s="221"/>
      <c r="I6" s="221"/>
      <c r="J6" s="221"/>
      <c r="K6" s="221"/>
      <c r="L6" s="45"/>
      <c r="M6" s="45"/>
      <c r="N6" s="9"/>
      <c r="O6" s="9"/>
      <c r="P6" s="9"/>
      <c r="Q6" s="9"/>
      <c r="R6" s="9"/>
      <c r="S6" s="9"/>
      <c r="T6" s="9"/>
    </row>
    <row r="7" spans="1:20">
      <c r="A7" s="9"/>
      <c r="B7" s="221"/>
      <c r="C7" s="221"/>
      <c r="D7" s="221"/>
      <c r="E7" s="221"/>
      <c r="F7" s="221"/>
      <c r="G7" s="221"/>
      <c r="H7" s="221"/>
      <c r="I7" s="221"/>
      <c r="J7" s="221"/>
      <c r="K7" s="221"/>
      <c r="L7" s="45"/>
      <c r="M7" s="45"/>
      <c r="N7" s="9"/>
      <c r="O7" s="9"/>
      <c r="P7" s="9"/>
      <c r="Q7" s="9"/>
      <c r="R7" s="9"/>
      <c r="S7" s="9"/>
      <c r="T7" s="9"/>
    </row>
    <row r="8" spans="1:20">
      <c r="A8" s="9"/>
      <c r="B8" s="221"/>
      <c r="C8" s="221"/>
      <c r="D8" s="221"/>
      <c r="E8" s="221"/>
      <c r="F8" s="221"/>
      <c r="G8" s="221"/>
      <c r="H8" s="221"/>
      <c r="I8" s="221"/>
      <c r="J8" s="221"/>
      <c r="K8" s="221"/>
      <c r="L8" s="45"/>
      <c r="M8" s="45"/>
      <c r="N8" s="9"/>
      <c r="O8" s="9"/>
      <c r="P8" s="9"/>
      <c r="Q8" s="9"/>
      <c r="R8" s="9"/>
      <c r="S8" s="9"/>
      <c r="T8" s="9"/>
    </row>
    <row r="9" spans="1:20">
      <c r="A9" s="9"/>
      <c r="B9" s="221"/>
      <c r="C9" s="221"/>
      <c r="D9" s="221"/>
      <c r="E9" s="221"/>
      <c r="F9" s="221"/>
      <c r="G9" s="221"/>
      <c r="H9" s="221"/>
      <c r="I9" s="221"/>
      <c r="J9" s="221"/>
      <c r="K9" s="221"/>
      <c r="L9" s="45"/>
      <c r="M9" s="45"/>
      <c r="N9" s="9"/>
      <c r="O9" s="9"/>
      <c r="P9" s="9"/>
      <c r="Q9" s="9"/>
      <c r="R9" s="9"/>
      <c r="S9" s="9"/>
      <c r="T9" s="9"/>
    </row>
    <row r="10" spans="1:20" ht="22.5" customHeight="1">
      <c r="A10" s="9"/>
      <c r="B10" s="221"/>
      <c r="C10" s="221"/>
      <c r="D10" s="221"/>
      <c r="E10" s="221"/>
      <c r="F10" s="221"/>
      <c r="G10" s="221"/>
      <c r="H10" s="221"/>
      <c r="I10" s="221"/>
      <c r="J10" s="221"/>
      <c r="K10" s="221"/>
      <c r="L10" s="45"/>
      <c r="M10" s="45"/>
      <c r="N10" s="9"/>
      <c r="O10" s="9"/>
      <c r="P10" s="9"/>
      <c r="Q10" s="9"/>
      <c r="R10" s="9"/>
      <c r="S10" s="9"/>
      <c r="T10" s="9"/>
    </row>
    <row r="11" spans="1:20">
      <c r="A11" s="9"/>
      <c r="B11" s="9" t="s">
        <v>5</v>
      </c>
      <c r="C11" s="9"/>
      <c r="D11" s="9"/>
      <c r="E11" s="9"/>
      <c r="F11" s="9"/>
      <c r="G11" s="9"/>
      <c r="H11" s="9"/>
      <c r="I11" s="9"/>
      <c r="J11" s="9"/>
      <c r="K11" s="9"/>
      <c r="L11" s="9"/>
      <c r="M11" s="9"/>
      <c r="N11" s="9"/>
      <c r="O11" s="9"/>
      <c r="P11" s="9"/>
      <c r="Q11" s="9"/>
      <c r="R11" s="9"/>
      <c r="S11" s="9"/>
      <c r="T11" s="9"/>
    </row>
    <row r="12" spans="1:20">
      <c r="A12" s="9"/>
      <c r="B12" s="52" t="s">
        <v>6</v>
      </c>
      <c r="C12" s="53" t="s">
        <v>7</v>
      </c>
      <c r="D12" s="9"/>
      <c r="E12" s="9"/>
      <c r="F12" s="9"/>
      <c r="G12" s="9"/>
      <c r="H12" s="9"/>
      <c r="I12" s="9"/>
      <c r="J12" s="9"/>
      <c r="K12" s="9"/>
      <c r="L12" s="9" t="s">
        <v>49</v>
      </c>
      <c r="M12" s="9"/>
      <c r="N12" s="9"/>
      <c r="O12" s="9"/>
      <c r="P12" s="9"/>
      <c r="Q12" s="9"/>
      <c r="R12" s="9"/>
      <c r="S12" s="9"/>
      <c r="T12" s="9"/>
    </row>
    <row r="13" spans="1:20">
      <c r="A13" s="9"/>
      <c r="B13" s="54" t="s">
        <v>74</v>
      </c>
      <c r="C13" s="55" t="s">
        <v>30</v>
      </c>
      <c r="D13" s="9"/>
      <c r="E13" s="9"/>
      <c r="F13" s="9"/>
      <c r="G13" s="9"/>
      <c r="H13" s="9"/>
      <c r="I13" s="9"/>
      <c r="J13" s="9"/>
      <c r="K13" s="9"/>
      <c r="L13" s="9"/>
      <c r="M13" s="9"/>
      <c r="N13" s="9"/>
      <c r="O13" s="9"/>
      <c r="P13" s="9"/>
      <c r="Q13" s="9"/>
      <c r="R13" s="9"/>
      <c r="S13" s="9"/>
      <c r="T13" s="9"/>
    </row>
    <row r="14" spans="1:20">
      <c r="A14" s="9"/>
      <c r="B14" s="54" t="s">
        <v>75</v>
      </c>
      <c r="C14" s="56" t="s">
        <v>35</v>
      </c>
      <c r="D14" s="9"/>
      <c r="E14" s="9"/>
      <c r="F14" s="9"/>
      <c r="G14" s="9"/>
      <c r="H14" s="9"/>
      <c r="I14" s="9"/>
      <c r="J14" s="9"/>
      <c r="K14" s="9"/>
      <c r="L14" s="9"/>
      <c r="M14" s="9"/>
      <c r="N14" s="9"/>
      <c r="O14" s="9"/>
      <c r="P14" s="9"/>
      <c r="Q14" s="9"/>
      <c r="R14" s="9"/>
      <c r="S14" s="9"/>
      <c r="T14" s="9"/>
    </row>
    <row r="15" spans="1:20">
      <c r="A15" s="9"/>
      <c r="B15" s="57" t="s">
        <v>38</v>
      </c>
      <c r="C15" s="56" t="s">
        <v>35</v>
      </c>
      <c r="D15" s="9"/>
      <c r="E15" s="9"/>
      <c r="F15" s="9"/>
      <c r="G15" s="9"/>
      <c r="H15" s="9"/>
      <c r="I15" s="9"/>
      <c r="J15" s="9"/>
      <c r="K15" s="9"/>
      <c r="L15" s="9"/>
      <c r="M15" s="9"/>
      <c r="N15" s="9"/>
      <c r="O15" s="9"/>
      <c r="P15" s="9"/>
      <c r="Q15" s="9"/>
      <c r="R15" s="9"/>
      <c r="S15" s="9"/>
      <c r="T15" s="9"/>
    </row>
    <row r="16" spans="1:20">
      <c r="A16" s="9"/>
      <c r="B16" s="54" t="s">
        <v>45</v>
      </c>
      <c r="C16" s="56" t="s">
        <v>43</v>
      </c>
      <c r="D16" s="9"/>
      <c r="E16" s="9"/>
      <c r="F16" s="9"/>
      <c r="G16" s="9"/>
      <c r="H16" s="9"/>
      <c r="I16" s="9"/>
      <c r="J16" s="9"/>
      <c r="K16" s="9"/>
      <c r="L16" s="9"/>
      <c r="M16" s="9"/>
      <c r="N16" s="9"/>
      <c r="O16" s="9"/>
      <c r="P16" s="9"/>
      <c r="Q16" s="9"/>
      <c r="R16" s="9"/>
      <c r="S16" s="9"/>
      <c r="T16" s="9"/>
    </row>
    <row r="17" spans="1:20">
      <c r="A17" s="9"/>
      <c r="B17" s="47" t="s">
        <v>137</v>
      </c>
      <c r="C17" s="56" t="s">
        <v>43</v>
      </c>
      <c r="D17" s="9"/>
      <c r="E17" s="9"/>
      <c r="F17" s="9"/>
      <c r="G17" s="9"/>
      <c r="H17" s="9"/>
      <c r="I17" s="9"/>
      <c r="J17" s="9"/>
      <c r="K17" s="9"/>
      <c r="L17" s="9"/>
      <c r="M17" s="9"/>
      <c r="N17" s="9"/>
      <c r="O17" s="9"/>
      <c r="P17" s="9"/>
      <c r="Q17" s="9"/>
      <c r="R17" s="9"/>
      <c r="S17" s="9"/>
      <c r="T17" s="9"/>
    </row>
    <row r="18" spans="1:20">
      <c r="A18" s="9"/>
      <c r="B18" s="47" t="s">
        <v>76</v>
      </c>
      <c r="C18" s="56" t="s">
        <v>136</v>
      </c>
      <c r="D18" s="9"/>
      <c r="E18" s="9"/>
      <c r="F18" s="9"/>
      <c r="G18" s="9"/>
      <c r="H18" s="9"/>
      <c r="I18" s="9"/>
      <c r="J18" s="9"/>
      <c r="K18" s="9"/>
      <c r="L18" s="9"/>
      <c r="M18" s="9"/>
      <c r="N18" s="9"/>
      <c r="O18" s="9"/>
      <c r="P18" s="9"/>
      <c r="Q18" s="9"/>
      <c r="R18" s="9"/>
      <c r="S18" s="9"/>
      <c r="T18" s="9"/>
    </row>
    <row r="19" spans="1:20">
      <c r="A19" s="9"/>
      <c r="B19" s="47" t="s">
        <v>77</v>
      </c>
      <c r="C19" s="56" t="s">
        <v>135</v>
      </c>
      <c r="D19" s="9"/>
      <c r="E19" s="9"/>
      <c r="F19" s="9"/>
      <c r="G19" s="9"/>
      <c r="H19" s="9"/>
      <c r="I19" s="9"/>
      <c r="J19" s="9"/>
      <c r="K19" s="9"/>
      <c r="L19" s="9"/>
      <c r="M19" s="9"/>
      <c r="N19" s="9"/>
      <c r="O19" s="9"/>
      <c r="P19" s="9"/>
      <c r="Q19" s="9"/>
      <c r="R19" s="9"/>
      <c r="S19" s="9"/>
      <c r="T19" s="9"/>
    </row>
    <row r="20" spans="1:20">
      <c r="A20" s="9"/>
      <c r="B20" s="47" t="s">
        <v>39</v>
      </c>
      <c r="C20" s="55" t="s">
        <v>43</v>
      </c>
      <c r="D20" s="9"/>
      <c r="E20" s="9"/>
      <c r="F20" s="9"/>
      <c r="G20" s="9"/>
      <c r="H20" s="9"/>
      <c r="I20" s="9"/>
      <c r="J20" s="9"/>
      <c r="K20" s="9"/>
      <c r="L20" s="9"/>
      <c r="M20" s="9"/>
      <c r="N20" s="9"/>
      <c r="O20" s="9"/>
      <c r="P20" s="9"/>
      <c r="Q20" s="9"/>
      <c r="R20" s="9"/>
      <c r="S20" s="9"/>
      <c r="T20" s="9"/>
    </row>
    <row r="21" spans="1:20">
      <c r="A21" s="9"/>
      <c r="B21" s="47" t="s">
        <v>41</v>
      </c>
      <c r="C21" s="56" t="s">
        <v>43</v>
      </c>
      <c r="D21" s="9"/>
      <c r="E21" s="9"/>
      <c r="F21" s="9"/>
      <c r="G21" s="9"/>
      <c r="H21" s="9"/>
      <c r="I21" s="9"/>
      <c r="J21" s="9"/>
      <c r="K21" s="9"/>
      <c r="L21" s="9"/>
      <c r="M21" s="9"/>
      <c r="N21" s="9"/>
      <c r="O21" s="9"/>
      <c r="P21" s="9"/>
      <c r="Q21" s="9"/>
      <c r="R21" s="9"/>
      <c r="S21" s="9"/>
      <c r="T21" s="9"/>
    </row>
    <row r="22" spans="1:20">
      <c r="A22" s="9"/>
      <c r="B22" s="47" t="s">
        <v>8</v>
      </c>
      <c r="C22" s="56" t="s">
        <v>135</v>
      </c>
      <c r="D22" s="9"/>
      <c r="E22" s="9"/>
      <c r="F22" s="9"/>
      <c r="G22" s="9"/>
      <c r="H22" s="9"/>
      <c r="I22" s="9"/>
      <c r="J22" s="9"/>
      <c r="K22" s="9"/>
      <c r="L22" s="9"/>
      <c r="M22" s="9"/>
      <c r="N22" s="9"/>
      <c r="O22" s="9"/>
      <c r="P22" s="9"/>
      <c r="Q22" s="9"/>
      <c r="R22" s="9"/>
      <c r="S22" s="9"/>
      <c r="T22" s="9"/>
    </row>
    <row r="23" spans="1:20">
      <c r="A23" s="9"/>
      <c r="B23" s="47" t="s">
        <v>78</v>
      </c>
      <c r="C23" s="55" t="s">
        <v>79</v>
      </c>
      <c r="D23" s="9"/>
      <c r="E23" s="9"/>
      <c r="F23" s="9"/>
      <c r="G23" s="9"/>
      <c r="H23" s="9"/>
      <c r="I23" s="9"/>
      <c r="J23" s="9"/>
      <c r="K23" s="9"/>
      <c r="L23" s="9"/>
      <c r="M23" s="9"/>
      <c r="N23" s="9"/>
      <c r="O23" s="9"/>
      <c r="P23" s="9"/>
      <c r="Q23" s="9"/>
      <c r="R23" s="9"/>
      <c r="S23" s="9"/>
      <c r="T23" s="9"/>
    </row>
    <row r="24" spans="1:20">
      <c r="A24" s="9"/>
      <c r="B24" s="47" t="s">
        <v>9</v>
      </c>
      <c r="C24" s="56" t="s">
        <v>35</v>
      </c>
      <c r="D24" s="9"/>
      <c r="E24" s="9"/>
      <c r="F24" s="9"/>
      <c r="G24" s="9"/>
      <c r="H24" s="9"/>
      <c r="I24" s="9"/>
      <c r="J24" s="9"/>
      <c r="K24" s="9"/>
      <c r="L24" s="9"/>
      <c r="M24" s="9"/>
      <c r="N24" s="9"/>
      <c r="O24" s="9"/>
      <c r="P24" s="9"/>
      <c r="Q24" s="9"/>
      <c r="R24" s="9"/>
      <c r="S24" s="9"/>
      <c r="T24" s="9"/>
    </row>
    <row r="25" spans="1:20">
      <c r="A25" s="9"/>
      <c r="B25" s="47" t="s">
        <v>80</v>
      </c>
      <c r="C25" s="55" t="s">
        <v>79</v>
      </c>
      <c r="D25" s="9"/>
      <c r="E25" s="9"/>
      <c r="F25" s="9"/>
      <c r="G25" s="9"/>
      <c r="H25" s="9"/>
      <c r="I25" s="9"/>
      <c r="J25" s="9"/>
      <c r="K25" s="9"/>
      <c r="L25" s="9"/>
      <c r="M25" s="9"/>
      <c r="N25" s="9"/>
      <c r="O25" s="9"/>
      <c r="P25" s="9"/>
      <c r="Q25" s="9"/>
      <c r="R25" s="9"/>
      <c r="S25" s="9"/>
      <c r="T25" s="9"/>
    </row>
    <row r="26" spans="1:20">
      <c r="A26" s="9"/>
      <c r="B26" s="38" t="s">
        <v>31</v>
      </c>
      <c r="C26" s="56" t="s">
        <v>43</v>
      </c>
      <c r="D26" s="9"/>
      <c r="E26" s="9"/>
      <c r="F26" s="9"/>
      <c r="G26" s="9"/>
      <c r="H26" s="9"/>
      <c r="I26" s="9"/>
      <c r="J26" s="9"/>
      <c r="K26" s="9"/>
      <c r="L26" s="9"/>
      <c r="M26" s="9"/>
      <c r="N26" s="9"/>
      <c r="O26" s="9"/>
      <c r="P26" s="9"/>
      <c r="Q26" s="9"/>
      <c r="R26" s="9"/>
      <c r="S26" s="9"/>
      <c r="T26" s="9"/>
    </row>
    <row r="27" spans="1:20">
      <c r="A27" s="9"/>
      <c r="B27" s="38" t="s">
        <v>32</v>
      </c>
      <c r="C27" s="56" t="s">
        <v>35</v>
      </c>
      <c r="D27" s="9"/>
      <c r="E27" s="9"/>
      <c r="F27" s="9"/>
      <c r="G27" s="9"/>
      <c r="H27" s="9"/>
      <c r="I27" s="9"/>
      <c r="J27" s="9"/>
      <c r="K27" s="9"/>
      <c r="L27" s="9"/>
      <c r="M27" s="9"/>
      <c r="N27" s="9"/>
      <c r="O27" s="9"/>
      <c r="P27" s="9"/>
      <c r="Q27" s="9"/>
      <c r="R27" s="9"/>
      <c r="S27" s="9"/>
      <c r="T27" s="9"/>
    </row>
    <row r="28" spans="1:20">
      <c r="A28" s="9"/>
      <c r="B28" s="47" t="s">
        <v>10</v>
      </c>
      <c r="C28" s="55" t="s">
        <v>43</v>
      </c>
      <c r="D28" s="9"/>
      <c r="E28" s="9"/>
      <c r="F28" s="9"/>
      <c r="G28" s="9"/>
      <c r="H28" s="9"/>
      <c r="I28" s="9"/>
      <c r="J28" s="9"/>
      <c r="K28" s="9"/>
      <c r="L28" s="9"/>
      <c r="M28" s="9"/>
      <c r="N28" s="9"/>
      <c r="O28" s="9"/>
      <c r="P28" s="9"/>
      <c r="Q28" s="9"/>
      <c r="R28" s="9"/>
      <c r="S28" s="9"/>
      <c r="T28" s="9"/>
    </row>
    <row r="29" spans="1:20">
      <c r="A29" s="9"/>
      <c r="B29" s="38" t="s">
        <v>42</v>
      </c>
      <c r="C29" s="56" t="s">
        <v>35</v>
      </c>
      <c r="D29" s="9"/>
      <c r="E29" s="9"/>
      <c r="F29" s="9"/>
      <c r="G29" s="9"/>
      <c r="H29" s="9"/>
      <c r="I29" s="9"/>
      <c r="J29" s="9"/>
      <c r="K29" s="9"/>
      <c r="L29" s="9"/>
      <c r="M29" s="9"/>
      <c r="N29" s="9"/>
      <c r="O29" s="9"/>
      <c r="P29" s="9"/>
      <c r="Q29" s="9"/>
      <c r="R29" s="9"/>
      <c r="S29" s="9"/>
      <c r="T29" s="9"/>
    </row>
    <row r="30" spans="1:20">
      <c r="A30" s="9"/>
      <c r="B30" s="47" t="s">
        <v>81</v>
      </c>
      <c r="C30" s="55" t="s">
        <v>35</v>
      </c>
      <c r="D30" s="9"/>
      <c r="E30" s="9"/>
      <c r="F30" s="9"/>
      <c r="G30" s="9"/>
      <c r="H30" s="9"/>
      <c r="I30" s="9"/>
      <c r="J30" s="9"/>
      <c r="K30" s="9"/>
      <c r="L30" s="9"/>
      <c r="M30" s="9"/>
      <c r="N30" s="9"/>
      <c r="O30" s="9"/>
      <c r="P30" s="9"/>
      <c r="Q30" s="9"/>
      <c r="R30" s="9"/>
      <c r="S30" s="9"/>
      <c r="T30" s="9"/>
    </row>
    <row r="31" spans="1:20">
      <c r="A31" s="9"/>
      <c r="B31" s="47" t="s">
        <v>82</v>
      </c>
      <c r="C31" s="55" t="s">
        <v>30</v>
      </c>
      <c r="D31" s="9"/>
      <c r="E31" s="9"/>
      <c r="F31" s="9"/>
      <c r="G31" s="9"/>
      <c r="H31" s="9"/>
      <c r="I31" s="9"/>
      <c r="J31" s="9"/>
      <c r="K31" s="9"/>
      <c r="L31" s="9"/>
      <c r="M31" s="9"/>
      <c r="N31" s="9"/>
      <c r="O31" s="9"/>
      <c r="P31" s="9"/>
      <c r="Q31" s="9"/>
      <c r="R31" s="9"/>
      <c r="S31" s="9"/>
      <c r="T31" s="9"/>
    </row>
    <row r="32" spans="1:20">
      <c r="A32" s="9"/>
      <c r="B32" s="47" t="s">
        <v>83</v>
      </c>
      <c r="C32" s="56" t="s">
        <v>135</v>
      </c>
      <c r="D32" s="9"/>
      <c r="E32" s="9"/>
      <c r="F32" s="9"/>
      <c r="G32" s="9"/>
      <c r="H32" s="9"/>
      <c r="I32" s="9"/>
      <c r="J32" s="9"/>
      <c r="K32" s="9"/>
      <c r="L32" s="9"/>
      <c r="M32" s="9"/>
      <c r="N32" s="9"/>
      <c r="O32" s="9"/>
      <c r="P32" s="9"/>
      <c r="Q32" s="9"/>
      <c r="R32" s="9"/>
      <c r="S32" s="9"/>
      <c r="T32" s="9"/>
    </row>
    <row r="33" spans="1:20">
      <c r="A33" s="9"/>
      <c r="B33" s="47" t="s">
        <v>84</v>
      </c>
      <c r="C33" s="56" t="s">
        <v>46</v>
      </c>
      <c r="D33" s="9"/>
      <c r="E33" s="9"/>
      <c r="F33" s="9"/>
      <c r="G33" s="9"/>
      <c r="H33" s="9"/>
      <c r="I33" s="9"/>
      <c r="J33" s="9"/>
      <c r="K33" s="9"/>
      <c r="L33" s="9"/>
      <c r="M33" s="9"/>
      <c r="N33" s="9"/>
      <c r="O33" s="9"/>
      <c r="P33" s="9"/>
      <c r="Q33" s="9"/>
      <c r="R33" s="9"/>
      <c r="S33" s="9"/>
      <c r="T33" s="9"/>
    </row>
    <row r="34" spans="1:20">
      <c r="A34" s="9"/>
      <c r="B34" s="47" t="s">
        <v>85</v>
      </c>
      <c r="C34" s="56" t="s">
        <v>135</v>
      </c>
      <c r="D34" s="9"/>
      <c r="E34" s="9"/>
      <c r="F34" s="9"/>
      <c r="G34" s="9"/>
      <c r="H34" s="9"/>
      <c r="I34" s="9"/>
      <c r="J34" s="9"/>
      <c r="K34" s="9"/>
      <c r="L34" s="9"/>
      <c r="M34" s="9"/>
      <c r="N34" s="9"/>
      <c r="O34" s="9"/>
      <c r="P34" s="9"/>
      <c r="Q34" s="9"/>
      <c r="R34" s="9"/>
      <c r="S34" s="9"/>
      <c r="T34" s="9"/>
    </row>
    <row r="35" spans="1:20">
      <c r="A35" s="9"/>
      <c r="B35" s="47" t="s">
        <v>72</v>
      </c>
      <c r="C35" s="56" t="s">
        <v>35</v>
      </c>
      <c r="D35" s="9"/>
      <c r="E35" s="9"/>
      <c r="F35" s="9"/>
      <c r="G35" s="9"/>
      <c r="H35" s="9"/>
      <c r="I35" s="9"/>
      <c r="J35" s="9"/>
      <c r="K35" s="9"/>
      <c r="L35" s="9"/>
      <c r="M35" s="9"/>
      <c r="N35" s="9"/>
      <c r="O35" s="9"/>
      <c r="P35" s="9"/>
      <c r="Q35" s="9"/>
      <c r="R35" s="9"/>
      <c r="S35" s="9"/>
      <c r="T35" s="9"/>
    </row>
    <row r="36" spans="1:20" ht="12.75" customHeight="1">
      <c r="A36" s="9"/>
      <c r="B36" s="38" t="s">
        <v>40</v>
      </c>
      <c r="C36" s="56" t="s">
        <v>35</v>
      </c>
      <c r="D36" s="9"/>
      <c r="E36" s="9"/>
      <c r="F36" s="9"/>
      <c r="G36" s="9"/>
      <c r="H36" s="9"/>
      <c r="I36" s="9"/>
      <c r="J36" s="9"/>
      <c r="K36" s="9"/>
      <c r="L36" s="9"/>
      <c r="M36" s="9"/>
      <c r="N36" s="9"/>
      <c r="O36" s="9"/>
      <c r="P36" s="9"/>
      <c r="Q36" s="9"/>
      <c r="R36" s="9"/>
      <c r="S36" s="9"/>
      <c r="T36" s="9"/>
    </row>
    <row r="37" spans="1:20" ht="12.75" customHeight="1">
      <c r="A37" s="9"/>
      <c r="B37" s="38" t="s">
        <v>26</v>
      </c>
      <c r="C37" s="56" t="s">
        <v>43</v>
      </c>
      <c r="D37" s="9"/>
      <c r="E37" s="9"/>
      <c r="F37" s="9"/>
      <c r="G37" s="9"/>
      <c r="H37" s="9"/>
      <c r="I37" s="9"/>
      <c r="J37" s="9"/>
      <c r="K37" s="9"/>
      <c r="L37" s="9"/>
      <c r="M37" s="9"/>
      <c r="N37" s="9"/>
      <c r="O37" s="9"/>
      <c r="P37" s="9"/>
      <c r="Q37" s="9"/>
      <c r="R37" s="9"/>
      <c r="S37" s="9"/>
      <c r="T37" s="9"/>
    </row>
    <row r="38" spans="1:20" ht="12.75" customHeight="1">
      <c r="A38" s="9"/>
      <c r="B38" s="38" t="s">
        <v>33</v>
      </c>
      <c r="C38" s="56" t="s">
        <v>135</v>
      </c>
      <c r="D38" s="9"/>
      <c r="E38" s="9"/>
      <c r="F38" s="9"/>
      <c r="G38" s="9"/>
      <c r="H38" s="9"/>
      <c r="I38" s="9"/>
      <c r="J38" s="9"/>
      <c r="K38" s="9"/>
      <c r="L38" s="9"/>
      <c r="M38" s="9"/>
      <c r="N38" s="9"/>
      <c r="O38" s="9"/>
      <c r="P38" s="9"/>
      <c r="Q38" s="9"/>
      <c r="R38" s="9"/>
      <c r="S38" s="9"/>
      <c r="T38" s="9"/>
    </row>
    <row r="39" spans="1:20" ht="12.75" customHeight="1">
      <c r="A39" s="9"/>
      <c r="B39" s="47" t="s">
        <v>11</v>
      </c>
      <c r="C39" s="55" t="s">
        <v>46</v>
      </c>
      <c r="D39" s="9"/>
      <c r="E39" s="9"/>
      <c r="F39" s="9"/>
      <c r="G39" s="9"/>
      <c r="H39" s="9"/>
      <c r="I39" s="9"/>
      <c r="J39" s="9"/>
      <c r="K39" s="9"/>
      <c r="L39" s="9"/>
      <c r="M39" s="9"/>
      <c r="N39" s="9"/>
      <c r="O39" s="9"/>
      <c r="P39" s="9"/>
      <c r="Q39" s="9"/>
      <c r="R39" s="9"/>
      <c r="S39" s="9"/>
      <c r="T39" s="9"/>
    </row>
    <row r="40" spans="1:20" ht="12.75" customHeight="1">
      <c r="A40" s="9"/>
      <c r="B40" s="47" t="s">
        <v>86</v>
      </c>
      <c r="C40" s="55" t="s">
        <v>30</v>
      </c>
      <c r="D40" s="9"/>
      <c r="E40" s="9"/>
      <c r="F40" s="9"/>
      <c r="G40" s="9"/>
      <c r="H40" s="9"/>
      <c r="I40" s="9"/>
      <c r="J40" s="9"/>
      <c r="K40" s="9"/>
      <c r="L40" s="9"/>
      <c r="M40" s="9"/>
      <c r="N40" s="9"/>
      <c r="O40" s="9"/>
      <c r="P40" s="9"/>
      <c r="Q40" s="9"/>
      <c r="R40" s="9"/>
      <c r="S40" s="9"/>
      <c r="T40" s="9"/>
    </row>
    <row r="41" spans="1:20" ht="12.75" customHeight="1">
      <c r="A41" s="9"/>
      <c r="B41" s="47" t="s">
        <v>87</v>
      </c>
      <c r="C41" s="56" t="s">
        <v>35</v>
      </c>
      <c r="D41" s="9"/>
      <c r="E41" s="9"/>
      <c r="F41" s="9"/>
      <c r="G41" s="9"/>
      <c r="H41" s="9"/>
      <c r="I41" s="9"/>
      <c r="J41" s="9"/>
      <c r="K41" s="9"/>
      <c r="L41" s="9"/>
      <c r="M41" s="9"/>
      <c r="N41" s="9"/>
      <c r="O41" s="9"/>
      <c r="P41" s="9"/>
      <c r="Q41" s="9"/>
      <c r="R41" s="9"/>
      <c r="S41" s="9"/>
      <c r="T41" s="9"/>
    </row>
    <row r="42" spans="1:20" ht="12.75" customHeight="1">
      <c r="A42" s="9"/>
      <c r="B42" s="47" t="s">
        <v>34</v>
      </c>
      <c r="C42" s="56" t="s">
        <v>35</v>
      </c>
      <c r="D42" s="9"/>
      <c r="E42" s="9"/>
      <c r="F42" s="9"/>
      <c r="G42" s="9"/>
      <c r="H42" s="9"/>
      <c r="I42" s="9"/>
      <c r="J42" s="9"/>
      <c r="K42" s="9"/>
      <c r="L42" s="9"/>
      <c r="M42" s="9"/>
      <c r="N42" s="9"/>
      <c r="O42" s="9"/>
      <c r="P42" s="9"/>
      <c r="Q42" s="9"/>
      <c r="R42" s="9"/>
      <c r="S42" s="9"/>
      <c r="T42" s="9"/>
    </row>
    <row r="43" spans="1:20" ht="12.75" customHeight="1">
      <c r="A43" s="9"/>
      <c r="B43" s="47" t="s">
        <v>73</v>
      </c>
      <c r="C43" s="56" t="s">
        <v>43</v>
      </c>
      <c r="D43" s="9"/>
      <c r="E43" s="9"/>
      <c r="F43" s="9"/>
      <c r="G43" s="9"/>
      <c r="H43" s="9"/>
      <c r="I43" s="9"/>
      <c r="J43" s="9"/>
      <c r="K43" s="9"/>
      <c r="L43" s="9"/>
      <c r="M43" s="9"/>
      <c r="N43" s="9"/>
      <c r="O43" s="9"/>
      <c r="P43" s="9"/>
      <c r="Q43" s="9"/>
      <c r="R43" s="9"/>
      <c r="S43" s="9"/>
      <c r="T43" s="9"/>
    </row>
    <row r="44" spans="1:20" ht="12.75" customHeight="1">
      <c r="A44" s="9"/>
      <c r="B44" s="38" t="s">
        <v>47</v>
      </c>
      <c r="C44" s="56" t="s">
        <v>35</v>
      </c>
      <c r="D44" s="9"/>
      <c r="E44" s="9"/>
      <c r="F44" s="9"/>
      <c r="G44" s="9"/>
      <c r="H44" s="9"/>
      <c r="I44" s="9"/>
      <c r="J44" s="9"/>
      <c r="K44" s="9"/>
      <c r="L44" s="9"/>
      <c r="M44" s="9"/>
      <c r="N44" s="9"/>
      <c r="O44" s="9"/>
      <c r="P44" s="9"/>
      <c r="Q44" s="9"/>
      <c r="R44" s="9"/>
      <c r="S44" s="9"/>
      <c r="T44" s="9"/>
    </row>
    <row r="45" spans="1:20" ht="12.75" customHeight="1">
      <c r="A45" s="9"/>
      <c r="B45" s="38" t="s">
        <v>48</v>
      </c>
      <c r="C45" s="56" t="s">
        <v>43</v>
      </c>
      <c r="D45" s="9"/>
      <c r="E45" s="9"/>
      <c r="F45" s="9"/>
      <c r="G45" s="9"/>
      <c r="H45" s="9"/>
      <c r="I45" s="9"/>
      <c r="J45" s="9"/>
      <c r="K45" s="9"/>
      <c r="L45" s="9"/>
      <c r="M45" s="9"/>
      <c r="N45" s="9"/>
      <c r="O45" s="9"/>
      <c r="P45" s="9"/>
      <c r="Q45" s="9"/>
      <c r="R45" s="9"/>
      <c r="S45" s="9"/>
      <c r="T45" s="9"/>
    </row>
    <row r="46" spans="1:20" ht="12.75" customHeight="1">
      <c r="A46" s="9"/>
      <c r="B46" s="18"/>
      <c r="C46" s="18"/>
      <c r="D46" s="9"/>
      <c r="E46" s="9"/>
      <c r="F46" s="9"/>
      <c r="G46" s="9"/>
      <c r="H46" s="9"/>
      <c r="I46" s="9"/>
      <c r="J46" s="9"/>
      <c r="K46" s="9"/>
      <c r="L46" s="9"/>
      <c r="M46" s="9"/>
      <c r="N46" s="9"/>
      <c r="O46" s="9"/>
      <c r="P46" s="9"/>
      <c r="Q46" s="9"/>
      <c r="R46" s="9"/>
      <c r="S46" s="9"/>
      <c r="T46" s="9"/>
    </row>
    <row r="47" spans="1:20" ht="12.75" customHeight="1">
      <c r="A47" s="9"/>
      <c r="B47" s="18"/>
      <c r="C47" s="18"/>
      <c r="D47" s="9"/>
      <c r="E47" s="9"/>
      <c r="F47" s="9"/>
      <c r="G47" s="9"/>
      <c r="H47" s="9"/>
      <c r="I47" s="9"/>
      <c r="J47" s="9"/>
      <c r="K47" s="9"/>
      <c r="L47" s="9"/>
      <c r="M47" s="9"/>
      <c r="N47" s="9"/>
      <c r="O47" s="9"/>
      <c r="P47" s="9"/>
      <c r="Q47" s="9"/>
      <c r="R47" s="9"/>
      <c r="S47" s="9"/>
      <c r="T47" s="9"/>
    </row>
    <row r="48" spans="1:20" ht="48" customHeight="1">
      <c r="A48" s="9"/>
      <c r="B48" s="220" t="s">
        <v>50</v>
      </c>
      <c r="C48" s="220"/>
      <c r="D48" s="220"/>
      <c r="E48" s="220"/>
      <c r="F48" s="220"/>
      <c r="G48" s="220"/>
      <c r="H48" s="220"/>
      <c r="I48" s="220"/>
      <c r="J48" s="220"/>
      <c r="K48" s="220"/>
      <c r="L48" s="9"/>
      <c r="M48" s="9"/>
      <c r="N48" s="9"/>
      <c r="O48" s="9"/>
      <c r="P48" s="9"/>
      <c r="Q48" s="9"/>
      <c r="R48" s="9"/>
      <c r="S48" s="9"/>
      <c r="T48" s="9"/>
    </row>
    <row r="49" spans="1:20">
      <c r="A49" s="9"/>
      <c r="B49" s="18"/>
      <c r="C49" s="18"/>
      <c r="D49" s="9"/>
      <c r="E49" s="9"/>
      <c r="F49" s="9"/>
      <c r="G49" s="9"/>
      <c r="H49" s="9"/>
      <c r="I49" s="9"/>
      <c r="J49" s="9"/>
      <c r="K49" s="9"/>
      <c r="L49" s="9"/>
      <c r="M49" s="9"/>
      <c r="N49" s="9"/>
      <c r="O49" s="9"/>
      <c r="P49" s="9"/>
      <c r="Q49" s="9"/>
      <c r="R49" s="9"/>
      <c r="S49" s="9"/>
      <c r="T49" s="9"/>
    </row>
    <row r="50" spans="1:20">
      <c r="A50" s="9"/>
      <c r="B50" s="18"/>
      <c r="C50" s="18"/>
      <c r="D50" s="9"/>
      <c r="E50" s="9"/>
      <c r="F50" s="9"/>
      <c r="G50" s="9"/>
      <c r="H50" s="9"/>
      <c r="I50" s="9"/>
      <c r="J50" s="9"/>
      <c r="K50" s="9"/>
      <c r="L50" s="9"/>
      <c r="M50" s="9"/>
      <c r="N50" s="9"/>
      <c r="O50" s="9"/>
      <c r="P50" s="9"/>
      <c r="Q50" s="9"/>
      <c r="R50" s="9"/>
      <c r="S50" s="9"/>
      <c r="T50" s="9"/>
    </row>
    <row r="51" spans="1:20" ht="12.75" customHeight="1">
      <c r="A51" s="9"/>
      <c r="B51" s="18"/>
      <c r="C51" s="18"/>
      <c r="D51" s="9"/>
      <c r="E51" s="9"/>
      <c r="F51" s="9"/>
      <c r="G51" s="9"/>
      <c r="H51" s="9"/>
      <c r="I51" s="9"/>
      <c r="J51" s="9"/>
      <c r="K51" s="9"/>
      <c r="L51" s="9"/>
      <c r="M51" s="9"/>
      <c r="N51" s="9"/>
      <c r="O51" s="9"/>
      <c r="P51" s="9"/>
      <c r="Q51" s="9"/>
      <c r="R51" s="9"/>
      <c r="S51" s="9"/>
      <c r="T51" s="9"/>
    </row>
    <row r="52" spans="1:20">
      <c r="A52" s="9"/>
      <c r="B52" s="18"/>
      <c r="C52" s="18"/>
      <c r="D52" s="9"/>
      <c r="E52" s="9"/>
      <c r="F52" s="9"/>
      <c r="G52" s="9"/>
      <c r="H52" s="9"/>
      <c r="I52" s="9"/>
      <c r="J52" s="9"/>
      <c r="K52" s="9"/>
      <c r="L52" s="9"/>
      <c r="M52" s="9"/>
      <c r="N52" s="9"/>
      <c r="O52" s="9"/>
      <c r="P52" s="9"/>
      <c r="Q52" s="9"/>
      <c r="R52" s="9"/>
      <c r="S52" s="9"/>
      <c r="T52" s="9"/>
    </row>
    <row r="53" spans="1:20">
      <c r="A53" s="9"/>
      <c r="B53" s="18"/>
      <c r="C53" s="18"/>
      <c r="D53" s="9"/>
      <c r="E53" s="9"/>
      <c r="F53" s="9"/>
      <c r="G53" s="9"/>
      <c r="H53" s="9"/>
      <c r="I53" s="9"/>
      <c r="J53" s="9"/>
      <c r="K53" s="9"/>
      <c r="L53" s="9"/>
      <c r="M53" s="9"/>
      <c r="N53" s="9"/>
      <c r="O53" s="9"/>
      <c r="P53" s="9"/>
      <c r="Q53" s="9"/>
      <c r="R53" s="9"/>
      <c r="S53" s="9"/>
      <c r="T53" s="9"/>
    </row>
    <row r="54" spans="1:20">
      <c r="A54" s="9"/>
      <c r="B54" s="18"/>
      <c r="C54" s="18"/>
      <c r="D54" s="9"/>
      <c r="E54" s="9"/>
      <c r="F54" s="9"/>
      <c r="G54" s="9"/>
      <c r="H54" s="9"/>
      <c r="I54" s="9"/>
      <c r="J54" s="9"/>
      <c r="K54" s="9"/>
      <c r="L54" s="9"/>
      <c r="M54" s="9"/>
      <c r="N54" s="9"/>
      <c r="O54" s="9"/>
      <c r="P54" s="9"/>
      <c r="Q54" s="9"/>
      <c r="R54" s="9"/>
      <c r="S54" s="9"/>
      <c r="T54" s="9"/>
    </row>
    <row r="55" spans="1:20">
      <c r="A55" s="9"/>
      <c r="B55" s="9"/>
      <c r="C55" s="9"/>
      <c r="D55" s="9"/>
      <c r="E55" s="9"/>
      <c r="F55" s="9"/>
      <c r="G55" s="9"/>
      <c r="H55" s="9"/>
      <c r="I55" s="9"/>
      <c r="J55" s="9"/>
      <c r="K55" s="9"/>
      <c r="L55" s="9"/>
      <c r="M55" s="9"/>
      <c r="N55" s="9"/>
      <c r="O55" s="9"/>
      <c r="P55" s="9"/>
      <c r="Q55" s="9"/>
      <c r="R55" s="9"/>
      <c r="S55" s="9"/>
      <c r="T55" s="9"/>
    </row>
    <row r="56" spans="1:20">
      <c r="A56" s="9"/>
      <c r="B56" s="9"/>
      <c r="C56" s="9"/>
      <c r="D56" s="9"/>
      <c r="E56" s="9"/>
      <c r="F56" s="9"/>
      <c r="G56" s="9"/>
      <c r="H56" s="9"/>
      <c r="I56" s="9"/>
      <c r="J56" s="9"/>
      <c r="K56" s="9"/>
      <c r="L56" s="9"/>
      <c r="M56" s="9"/>
      <c r="N56" s="9"/>
      <c r="O56" s="9"/>
      <c r="P56" s="9"/>
      <c r="Q56" s="9"/>
      <c r="R56" s="9"/>
      <c r="S56" s="9"/>
      <c r="T56" s="9"/>
    </row>
    <row r="57" spans="1:20">
      <c r="A57" s="9"/>
      <c r="B57" s="9"/>
      <c r="C57" s="9"/>
      <c r="D57" s="9"/>
      <c r="E57" s="9"/>
      <c r="F57" s="9"/>
      <c r="G57" s="9"/>
      <c r="H57" s="9"/>
      <c r="I57" s="9"/>
      <c r="J57" s="9"/>
      <c r="K57" s="9"/>
      <c r="L57" s="9"/>
      <c r="M57" s="9"/>
      <c r="N57" s="9"/>
      <c r="O57" s="9"/>
      <c r="P57" s="9"/>
      <c r="Q57" s="9"/>
      <c r="R57" s="9"/>
      <c r="S57" s="9"/>
      <c r="T57" s="9"/>
    </row>
    <row r="58" spans="1:20">
      <c r="A58" s="9"/>
      <c r="B58" s="9"/>
      <c r="C58" s="9"/>
      <c r="D58" s="9"/>
      <c r="E58" s="9"/>
      <c r="F58" s="9"/>
      <c r="G58" s="9"/>
      <c r="H58" s="9"/>
      <c r="I58" s="9"/>
      <c r="J58" s="9"/>
      <c r="K58" s="9"/>
      <c r="L58" s="9"/>
      <c r="M58" s="9"/>
      <c r="N58" s="9"/>
      <c r="O58" s="9"/>
      <c r="P58" s="9"/>
      <c r="Q58" s="9"/>
      <c r="R58" s="9"/>
      <c r="S58" s="9"/>
      <c r="T58" s="9"/>
    </row>
    <row r="59" spans="1:20">
      <c r="A59" s="9"/>
      <c r="B59" s="9"/>
      <c r="C59" s="9"/>
      <c r="D59" s="9"/>
      <c r="E59" s="9"/>
      <c r="F59" s="9"/>
      <c r="G59" s="9"/>
      <c r="H59" s="9"/>
      <c r="I59" s="9"/>
      <c r="J59" s="9"/>
      <c r="K59" s="9"/>
      <c r="L59" s="9"/>
      <c r="M59" s="9"/>
      <c r="N59" s="9"/>
      <c r="O59" s="9"/>
      <c r="P59" s="9"/>
      <c r="Q59" s="9"/>
      <c r="R59" s="9"/>
      <c r="S59" s="9"/>
      <c r="T59" s="9"/>
    </row>
    <row r="60" spans="1:20">
      <c r="A60" s="9"/>
      <c r="B60" s="9"/>
      <c r="C60" s="9"/>
      <c r="D60" s="9"/>
      <c r="E60" s="9"/>
      <c r="F60" s="9"/>
      <c r="G60" s="9"/>
      <c r="H60" s="9"/>
      <c r="I60" s="9"/>
      <c r="J60" s="9"/>
      <c r="K60" s="9"/>
      <c r="L60" s="9"/>
      <c r="M60" s="9"/>
      <c r="N60" s="9"/>
      <c r="O60" s="9"/>
      <c r="P60" s="9"/>
      <c r="Q60" s="9"/>
      <c r="R60" s="9"/>
      <c r="S60" s="9"/>
      <c r="T60" s="9"/>
    </row>
    <row r="61" spans="1:20">
      <c r="A61" s="9"/>
      <c r="B61" s="9"/>
      <c r="C61" s="9"/>
      <c r="D61" s="9"/>
      <c r="E61" s="9"/>
      <c r="F61" s="9"/>
      <c r="G61" s="9"/>
      <c r="H61" s="9"/>
      <c r="I61" s="9"/>
      <c r="J61" s="9"/>
      <c r="K61" s="9"/>
      <c r="L61" s="9"/>
      <c r="M61" s="9"/>
      <c r="N61" s="9"/>
      <c r="O61" s="9"/>
      <c r="P61" s="9"/>
      <c r="Q61" s="9"/>
      <c r="R61" s="9"/>
      <c r="S61" s="9"/>
      <c r="T61" s="9"/>
    </row>
    <row r="62" spans="1:20">
      <c r="A62" s="9"/>
      <c r="B62" s="9"/>
      <c r="C62" s="9"/>
      <c r="D62" s="9"/>
      <c r="E62" s="9"/>
      <c r="F62" s="9"/>
      <c r="G62" s="9"/>
      <c r="H62" s="9"/>
      <c r="I62" s="9"/>
      <c r="J62" s="9"/>
      <c r="K62" s="9"/>
      <c r="L62" s="9"/>
      <c r="M62" s="9"/>
      <c r="N62" s="9"/>
      <c r="O62" s="9"/>
      <c r="P62" s="9"/>
      <c r="Q62" s="9"/>
      <c r="R62" s="9"/>
      <c r="S62" s="9"/>
      <c r="T62" s="9"/>
    </row>
    <row r="63" spans="1:20">
      <c r="A63" s="9"/>
      <c r="B63" s="9"/>
      <c r="C63" s="9"/>
      <c r="D63" s="9"/>
      <c r="E63" s="9"/>
      <c r="F63" s="9"/>
      <c r="G63" s="9"/>
      <c r="H63" s="9"/>
      <c r="I63" s="9"/>
      <c r="J63" s="9"/>
      <c r="K63" s="9"/>
      <c r="L63" s="9"/>
      <c r="M63" s="9"/>
      <c r="N63" s="9"/>
      <c r="O63" s="9"/>
      <c r="P63" s="9"/>
      <c r="Q63" s="9"/>
      <c r="R63" s="9"/>
      <c r="S63" s="9"/>
      <c r="T63" s="9"/>
    </row>
    <row r="64" spans="1:20">
      <c r="A64" s="9"/>
      <c r="B64" s="9"/>
      <c r="C64" s="9"/>
      <c r="D64" s="9"/>
      <c r="E64" s="9"/>
      <c r="F64" s="9"/>
      <c r="G64" s="9"/>
      <c r="H64" s="9"/>
      <c r="I64" s="9"/>
      <c r="J64" s="9"/>
      <c r="K64" s="9"/>
      <c r="L64" s="9"/>
      <c r="M64" s="9"/>
      <c r="N64" s="9"/>
      <c r="O64" s="9"/>
      <c r="P64" s="9"/>
      <c r="Q64" s="9"/>
      <c r="R64" s="9"/>
      <c r="S64" s="9"/>
      <c r="T64" s="9"/>
    </row>
    <row r="65" spans="1:20">
      <c r="A65" s="9"/>
      <c r="B65" s="9"/>
      <c r="C65" s="9"/>
      <c r="D65" s="9"/>
      <c r="E65" s="9"/>
      <c r="F65" s="9"/>
      <c r="G65" s="9"/>
      <c r="H65" s="9"/>
      <c r="I65" s="9"/>
      <c r="J65" s="9"/>
      <c r="K65" s="9"/>
      <c r="L65" s="9"/>
      <c r="M65" s="9"/>
      <c r="N65" s="9"/>
      <c r="O65" s="9"/>
      <c r="P65" s="9"/>
      <c r="Q65" s="9"/>
      <c r="R65" s="9"/>
      <c r="S65" s="9"/>
      <c r="T65" s="9"/>
    </row>
    <row r="66" spans="1:20">
      <c r="A66" s="9"/>
      <c r="B66" s="9"/>
      <c r="C66" s="9"/>
      <c r="D66" s="9"/>
      <c r="E66" s="9"/>
      <c r="F66" s="9"/>
      <c r="G66" s="9"/>
      <c r="H66" s="9"/>
      <c r="I66" s="9"/>
      <c r="J66" s="9"/>
      <c r="K66" s="9"/>
      <c r="L66" s="9"/>
      <c r="M66" s="9"/>
      <c r="N66" s="9"/>
      <c r="O66" s="9"/>
      <c r="P66" s="9"/>
      <c r="Q66" s="9"/>
      <c r="R66" s="9"/>
      <c r="S66" s="9"/>
      <c r="T66" s="9"/>
    </row>
    <row r="67" spans="1:20">
      <c r="A67" s="9"/>
      <c r="B67" s="9"/>
      <c r="C67" s="9"/>
      <c r="D67" s="9"/>
      <c r="E67" s="9"/>
      <c r="F67" s="9"/>
      <c r="G67" s="9"/>
      <c r="H67" s="9"/>
      <c r="I67" s="9"/>
      <c r="J67" s="9"/>
      <c r="K67" s="9"/>
      <c r="L67" s="9"/>
      <c r="M67" s="9"/>
      <c r="N67" s="9"/>
      <c r="O67" s="9"/>
      <c r="P67" s="9"/>
      <c r="Q67" s="9"/>
      <c r="R67" s="9"/>
      <c r="S67" s="9"/>
      <c r="T67" s="9"/>
    </row>
    <row r="68" spans="1:20">
      <c r="A68" s="9"/>
      <c r="B68" s="9"/>
      <c r="C68" s="9"/>
      <c r="D68" s="9"/>
      <c r="E68" s="9"/>
      <c r="F68" s="9"/>
      <c r="G68" s="9"/>
      <c r="H68" s="9"/>
      <c r="I68" s="9"/>
      <c r="J68" s="9"/>
      <c r="K68" s="9"/>
      <c r="L68" s="9"/>
      <c r="M68" s="9"/>
      <c r="N68" s="9"/>
      <c r="O68" s="9"/>
      <c r="P68" s="9"/>
      <c r="Q68" s="9"/>
      <c r="R68" s="9"/>
      <c r="S68" s="9"/>
      <c r="T68" s="9"/>
    </row>
    <row r="69" spans="1:20">
      <c r="A69" s="9"/>
      <c r="B69" s="9"/>
      <c r="C69" s="9"/>
      <c r="D69" s="9"/>
      <c r="E69" s="9"/>
      <c r="F69" s="9"/>
      <c r="G69" s="9"/>
      <c r="H69" s="9"/>
      <c r="I69" s="9"/>
      <c r="J69" s="9"/>
      <c r="K69" s="9"/>
      <c r="L69" s="9"/>
      <c r="M69" s="9"/>
      <c r="N69" s="9"/>
      <c r="O69" s="9"/>
      <c r="P69" s="9"/>
      <c r="Q69" s="9"/>
      <c r="R69" s="9"/>
      <c r="S69" s="9"/>
      <c r="T69" s="9"/>
    </row>
    <row r="70" spans="1:20">
      <c r="A70" s="9"/>
      <c r="B70" s="9"/>
      <c r="C70" s="9"/>
      <c r="D70" s="9"/>
      <c r="E70" s="9"/>
      <c r="F70" s="9"/>
      <c r="G70" s="9"/>
      <c r="H70" s="9"/>
      <c r="I70" s="9"/>
      <c r="J70" s="9"/>
      <c r="K70" s="9"/>
      <c r="L70" s="9"/>
      <c r="M70" s="9"/>
      <c r="N70" s="9"/>
      <c r="O70" s="9"/>
      <c r="P70" s="9"/>
      <c r="Q70" s="9"/>
      <c r="R70" s="9"/>
      <c r="S70" s="9"/>
      <c r="T70" s="9"/>
    </row>
    <row r="71" spans="1:20">
      <c r="A71" s="9"/>
      <c r="B71" s="9"/>
      <c r="C71" s="9"/>
      <c r="D71" s="9"/>
      <c r="E71" s="9"/>
      <c r="F71" s="9"/>
      <c r="G71" s="9"/>
      <c r="H71" s="9"/>
      <c r="I71" s="9"/>
      <c r="J71" s="9"/>
      <c r="K71" s="9"/>
      <c r="L71" s="9"/>
      <c r="M71" s="9"/>
      <c r="N71" s="9"/>
      <c r="O71" s="9"/>
      <c r="P71" s="9"/>
      <c r="Q71" s="9"/>
      <c r="R71" s="9"/>
      <c r="S71" s="9"/>
      <c r="T71" s="9"/>
    </row>
    <row r="72" spans="1:20">
      <c r="A72" s="9"/>
      <c r="B72" s="9"/>
      <c r="C72" s="9"/>
      <c r="D72" s="9"/>
      <c r="E72" s="9"/>
      <c r="F72" s="9"/>
      <c r="G72" s="9"/>
      <c r="H72" s="9"/>
      <c r="I72" s="9"/>
      <c r="J72" s="9"/>
      <c r="K72" s="9"/>
      <c r="L72" s="9"/>
      <c r="M72" s="9"/>
      <c r="N72" s="9"/>
      <c r="O72" s="9"/>
      <c r="P72" s="9"/>
      <c r="Q72" s="9"/>
      <c r="R72" s="9"/>
      <c r="S72" s="9"/>
      <c r="T72" s="9"/>
    </row>
    <row r="73" spans="1:20">
      <c r="A73" s="9"/>
      <c r="B73" s="9"/>
      <c r="C73" s="9"/>
      <c r="D73" s="9"/>
      <c r="E73" s="9"/>
      <c r="F73" s="9"/>
      <c r="G73" s="9"/>
      <c r="H73" s="9"/>
      <c r="I73" s="9"/>
      <c r="J73" s="9"/>
      <c r="K73" s="9"/>
      <c r="L73" s="9"/>
      <c r="M73" s="9"/>
      <c r="N73" s="9"/>
      <c r="O73" s="9"/>
      <c r="P73" s="9"/>
      <c r="Q73" s="9"/>
      <c r="R73" s="9"/>
      <c r="S73" s="9"/>
      <c r="T73" s="9"/>
    </row>
    <row r="74" spans="1:20">
      <c r="A74" s="9"/>
      <c r="B74" s="9"/>
      <c r="C74" s="9"/>
      <c r="D74" s="9"/>
      <c r="E74" s="9"/>
      <c r="F74" s="9"/>
      <c r="G74" s="9"/>
      <c r="H74" s="9"/>
      <c r="I74" s="9"/>
      <c r="J74" s="9"/>
      <c r="K74" s="9"/>
      <c r="L74" s="9"/>
      <c r="M74" s="9"/>
      <c r="N74" s="9"/>
      <c r="O74" s="9"/>
      <c r="P74" s="9"/>
      <c r="Q74" s="9"/>
      <c r="R74" s="9"/>
      <c r="S74" s="9"/>
      <c r="T74" s="9"/>
    </row>
    <row r="75" spans="1:20">
      <c r="A75" s="9"/>
      <c r="B75" s="9"/>
      <c r="C75" s="9"/>
      <c r="D75" s="9"/>
      <c r="E75" s="9"/>
      <c r="F75" s="9"/>
      <c r="G75" s="9"/>
      <c r="H75" s="9"/>
      <c r="I75" s="9"/>
      <c r="J75" s="9"/>
      <c r="K75" s="9"/>
      <c r="L75" s="9"/>
      <c r="M75" s="9"/>
      <c r="N75" s="9"/>
      <c r="O75" s="9"/>
      <c r="P75" s="9"/>
      <c r="Q75" s="9"/>
      <c r="R75" s="9"/>
      <c r="S75" s="9"/>
      <c r="T75" s="9"/>
    </row>
    <row r="76" spans="1:20">
      <c r="A76" s="9"/>
      <c r="B76" s="9"/>
      <c r="C76" s="9"/>
      <c r="D76" s="9"/>
      <c r="E76" s="9"/>
      <c r="F76" s="9"/>
      <c r="G76" s="9"/>
      <c r="H76" s="9"/>
      <c r="I76" s="9"/>
      <c r="J76" s="9"/>
      <c r="K76" s="9"/>
      <c r="L76" s="9"/>
      <c r="M76" s="9"/>
      <c r="N76" s="9"/>
      <c r="O76" s="9"/>
      <c r="P76" s="9"/>
      <c r="Q76" s="9"/>
      <c r="R76" s="9"/>
      <c r="S76" s="9"/>
      <c r="T76" s="9"/>
    </row>
    <row r="77" spans="1:20">
      <c r="A77" s="9"/>
      <c r="B77" s="9"/>
      <c r="C77" s="9"/>
      <c r="D77" s="9"/>
      <c r="E77" s="9"/>
      <c r="F77" s="9"/>
      <c r="G77" s="9"/>
      <c r="H77" s="9"/>
      <c r="I77" s="9"/>
      <c r="J77" s="9"/>
      <c r="K77" s="9"/>
      <c r="L77" s="9"/>
      <c r="M77" s="9"/>
      <c r="N77" s="9"/>
      <c r="O77" s="9"/>
      <c r="P77" s="9"/>
      <c r="Q77" s="9"/>
      <c r="R77" s="9"/>
      <c r="S77" s="9"/>
      <c r="T77" s="9"/>
    </row>
    <row r="78" spans="1:20">
      <c r="A78" s="9"/>
      <c r="B78" s="9"/>
      <c r="C78" s="9"/>
      <c r="D78" s="9"/>
      <c r="E78" s="9"/>
      <c r="F78" s="9"/>
      <c r="G78" s="9"/>
      <c r="H78" s="9"/>
      <c r="I78" s="9"/>
      <c r="J78" s="9"/>
      <c r="K78" s="9"/>
      <c r="L78" s="9"/>
      <c r="M78" s="9"/>
      <c r="N78" s="9"/>
      <c r="O78" s="9"/>
      <c r="P78" s="9"/>
      <c r="Q78" s="9"/>
      <c r="R78" s="9"/>
      <c r="S78" s="9"/>
      <c r="T78" s="9"/>
    </row>
    <row r="79" spans="1:20">
      <c r="A79" s="9"/>
      <c r="B79" s="9"/>
      <c r="C79" s="9"/>
      <c r="D79" s="9"/>
      <c r="E79" s="9"/>
      <c r="F79" s="9"/>
      <c r="G79" s="9"/>
      <c r="H79" s="9"/>
      <c r="I79" s="9"/>
      <c r="J79" s="9"/>
      <c r="K79" s="9"/>
      <c r="L79" s="9"/>
      <c r="M79" s="9"/>
      <c r="N79" s="9"/>
      <c r="O79" s="9"/>
      <c r="P79" s="9"/>
      <c r="Q79" s="9"/>
      <c r="R79" s="9"/>
      <c r="S79" s="9"/>
      <c r="T79" s="9"/>
    </row>
    <row r="80" spans="1:20">
      <c r="A80" s="9"/>
      <c r="B80" s="9"/>
      <c r="C80" s="9"/>
      <c r="D80" s="9"/>
      <c r="E80" s="9"/>
      <c r="F80" s="9"/>
      <c r="G80" s="9"/>
      <c r="H80" s="9"/>
      <c r="I80" s="9"/>
      <c r="J80" s="9"/>
      <c r="K80" s="9"/>
      <c r="L80" s="9"/>
      <c r="M80" s="9"/>
      <c r="N80" s="9"/>
      <c r="O80" s="9"/>
      <c r="P80" s="9"/>
      <c r="Q80" s="9"/>
      <c r="R80" s="9"/>
      <c r="S80" s="9"/>
      <c r="T80" s="9"/>
    </row>
    <row r="81" spans="1:20">
      <c r="A81" s="9"/>
      <c r="B81" s="9"/>
      <c r="C81" s="9"/>
      <c r="D81" s="9"/>
      <c r="E81" s="9"/>
      <c r="F81" s="9"/>
      <c r="G81" s="9"/>
      <c r="H81" s="9"/>
      <c r="I81" s="9"/>
      <c r="J81" s="9"/>
      <c r="K81" s="9"/>
      <c r="L81" s="9"/>
      <c r="M81" s="9"/>
      <c r="N81" s="9"/>
      <c r="O81" s="9"/>
      <c r="P81" s="9"/>
      <c r="Q81" s="9"/>
      <c r="R81" s="9"/>
      <c r="S81" s="9"/>
      <c r="T81" s="9"/>
    </row>
  </sheetData>
  <mergeCells count="2">
    <mergeCell ref="B48:K48"/>
    <mergeCell ref="B6:K10"/>
  </mergeCells>
  <hyperlinks>
    <hyperlink ref="B60" r:id="rId1" display="info@lightcounting.com"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B2:X66"/>
  <sheetViews>
    <sheetView zoomScale="80" zoomScaleNormal="80" zoomScalePageLayoutView="70" workbookViewId="0"/>
  </sheetViews>
  <sheetFormatPr defaultColWidth="9.21875" defaultRowHeight="13.2"/>
  <cols>
    <col min="1" max="1" width="4.44140625" style="3" customWidth="1"/>
    <col min="2" max="2" width="16.44140625" style="3" customWidth="1"/>
    <col min="3" max="11" width="8.44140625" style="3" customWidth="1"/>
    <col min="12" max="12" width="9" style="3" customWidth="1"/>
    <col min="13" max="16384" width="9.21875" style="3"/>
  </cols>
  <sheetData>
    <row r="2" spans="2:9" ht="17.399999999999999">
      <c r="B2" s="20" t="str">
        <f>Introduction!B2</f>
        <v>LightCounting Optical Components Market Forecast for China</v>
      </c>
    </row>
    <row r="3" spans="2:9" ht="15">
      <c r="B3" s="41" t="str">
        <f>Introduction!$B$3</f>
        <v>Sample spreadsheet 2024 - for illustrative purposes only</v>
      </c>
    </row>
    <row r="4" spans="2:9" ht="17.399999999999999">
      <c r="B4" s="39" t="s">
        <v>12</v>
      </c>
    </row>
    <row r="6" spans="2:9">
      <c r="B6" s="222" t="s">
        <v>13</v>
      </c>
      <c r="C6" s="222"/>
      <c r="D6" s="222"/>
      <c r="E6" s="222"/>
      <c r="F6" s="222"/>
      <c r="G6" s="222"/>
      <c r="H6" s="222"/>
      <c r="I6" s="222"/>
    </row>
    <row r="7" spans="2:9">
      <c r="B7" s="222"/>
      <c r="C7" s="222"/>
      <c r="D7" s="222"/>
      <c r="E7" s="222"/>
      <c r="F7" s="222"/>
      <c r="G7" s="222"/>
      <c r="H7" s="222"/>
      <c r="I7" s="222"/>
    </row>
    <row r="8" spans="2:9">
      <c r="B8" s="4"/>
      <c r="C8" s="4"/>
      <c r="D8" s="4"/>
      <c r="E8" s="4"/>
      <c r="F8" s="4"/>
      <c r="G8" s="4"/>
      <c r="H8" s="4"/>
      <c r="I8" s="4"/>
    </row>
    <row r="9" spans="2:9">
      <c r="B9" s="225" t="s">
        <v>14</v>
      </c>
      <c r="C9" s="225"/>
      <c r="D9" s="225"/>
      <c r="E9" s="225"/>
      <c r="F9" s="225"/>
      <c r="G9" s="225"/>
      <c r="H9" s="225"/>
      <c r="I9" s="225"/>
    </row>
    <row r="22" spans="2:24">
      <c r="B22" s="9" t="s">
        <v>27</v>
      </c>
    </row>
    <row r="23" spans="2:24">
      <c r="B23" s="9" t="s">
        <v>69</v>
      </c>
    </row>
    <row r="24" spans="2:24">
      <c r="B24" s="9" t="s">
        <v>28</v>
      </c>
    </row>
    <row r="25" spans="2:24">
      <c r="B25"/>
    </row>
    <row r="26" spans="2:24">
      <c r="B26" s="11" t="s">
        <v>29</v>
      </c>
    </row>
    <row r="27" spans="2:24">
      <c r="B27" s="8" t="s">
        <v>0</v>
      </c>
      <c r="C27" s="14">
        <v>2007</v>
      </c>
      <c r="D27" s="14">
        <v>2008</v>
      </c>
      <c r="E27" s="14">
        <v>2009</v>
      </c>
      <c r="F27" s="14">
        <v>2010</v>
      </c>
      <c r="G27" s="14">
        <v>2011</v>
      </c>
      <c r="H27" s="14">
        <v>2012</v>
      </c>
      <c r="I27" s="14">
        <v>2013</v>
      </c>
      <c r="J27" s="14">
        <v>2014</v>
      </c>
      <c r="K27" s="15">
        <v>2015</v>
      </c>
      <c r="L27" s="16">
        <v>2016</v>
      </c>
      <c r="M27" s="16">
        <v>2017</v>
      </c>
      <c r="N27" s="16">
        <v>2018</v>
      </c>
      <c r="O27" s="16">
        <v>2019</v>
      </c>
      <c r="P27" s="16">
        <v>2020</v>
      </c>
      <c r="Q27" s="16">
        <v>2021</v>
      </c>
      <c r="R27" s="16">
        <v>2022</v>
      </c>
      <c r="S27" s="16">
        <v>2023</v>
      </c>
      <c r="T27" s="16">
        <v>2024</v>
      </c>
      <c r="U27" s="16">
        <v>2025</v>
      </c>
      <c r="V27" s="16">
        <v>2026</v>
      </c>
      <c r="W27" s="16">
        <v>2027</v>
      </c>
      <c r="X27" s="16">
        <v>2028</v>
      </c>
    </row>
    <row r="28" spans="2:24" s="17" customFormat="1">
      <c r="B28" s="7" t="s">
        <v>44</v>
      </c>
      <c r="C28" s="88">
        <v>0.45098039215686292</v>
      </c>
      <c r="D28" s="88">
        <v>0.41891891891891886</v>
      </c>
      <c r="E28" s="88">
        <v>0.39999999999999991</v>
      </c>
      <c r="F28" s="88">
        <v>0.38775510204081631</v>
      </c>
      <c r="G28" s="88">
        <v>0.38</v>
      </c>
      <c r="H28" s="88">
        <v>0.37</v>
      </c>
      <c r="I28" s="88">
        <v>0.36</v>
      </c>
      <c r="J28" s="88">
        <v>0.35</v>
      </c>
      <c r="K28" s="88">
        <v>0.33</v>
      </c>
      <c r="L28" s="90">
        <v>0.31</v>
      </c>
      <c r="M28" s="90">
        <v>0.3</v>
      </c>
      <c r="N28" s="90">
        <v>0.28999999999999998</v>
      </c>
      <c r="O28" s="90">
        <v>0.28999999999999998</v>
      </c>
      <c r="P28" s="90">
        <v>0.5</v>
      </c>
      <c r="Q28" s="90">
        <v>0.35</v>
      </c>
      <c r="R28" s="90">
        <v>0.3</v>
      </c>
      <c r="S28" s="90">
        <v>0.28999999999999998</v>
      </c>
      <c r="T28" s="90">
        <v>0.27</v>
      </c>
      <c r="U28" s="90">
        <v>0.27</v>
      </c>
      <c r="V28" s="90">
        <v>0.25800000000000001</v>
      </c>
      <c r="W28" s="90">
        <v>0.246</v>
      </c>
      <c r="X28" s="90">
        <v>0.23399999999999999</v>
      </c>
    </row>
    <row r="29" spans="2:24">
      <c r="B29" s="7" t="s">
        <v>1</v>
      </c>
      <c r="C29" s="89">
        <v>0.2363366825514075</v>
      </c>
      <c r="D29" s="89">
        <v>0.26126010671388444</v>
      </c>
      <c r="E29" s="89">
        <v>0.25114039004710653</v>
      </c>
      <c r="F29" s="89">
        <v>0.35550001923164087</v>
      </c>
      <c r="G29" s="89">
        <v>0.42738651562811047</v>
      </c>
      <c r="H29" s="89">
        <v>0.39027527519628302</v>
      </c>
      <c r="I29" s="89">
        <v>0.46390695578739249</v>
      </c>
      <c r="J29" s="89">
        <v>0.52480775361558596</v>
      </c>
      <c r="K29" s="89">
        <v>0.42028665922647979</v>
      </c>
      <c r="L29" s="91">
        <v>0.43657007399725223</v>
      </c>
      <c r="M29" s="91">
        <v>0.47819573898855228</v>
      </c>
      <c r="N29" s="91">
        <v>0.49405775400821161</v>
      </c>
      <c r="O29" s="91">
        <v>0.38789985078693734</v>
      </c>
      <c r="P29" s="91">
        <v>0.50156557092497711</v>
      </c>
      <c r="Q29" s="91">
        <v>0.52095079397973465</v>
      </c>
      <c r="R29" s="91">
        <v>0.47847545373335709</v>
      </c>
      <c r="S29" s="91">
        <v>0.3554335112872582</v>
      </c>
      <c r="T29" s="91">
        <v>0.33898935757726356</v>
      </c>
      <c r="U29" s="91">
        <v>0.33934996226720049</v>
      </c>
      <c r="V29" s="91">
        <v>0.34111092408409838</v>
      </c>
      <c r="W29" s="91">
        <v>0.35094339012854814</v>
      </c>
      <c r="X29" s="91">
        <v>0.36046408097777993</v>
      </c>
    </row>
    <row r="30" spans="2:24">
      <c r="B30" s="7" t="s">
        <v>2</v>
      </c>
      <c r="C30" s="89">
        <v>0.40606751301296207</v>
      </c>
      <c r="D30" s="89">
        <v>0.50744472069135105</v>
      </c>
      <c r="E30" s="89">
        <v>0.24842156785301661</v>
      </c>
      <c r="F30" s="89">
        <v>0.22001159553324645</v>
      </c>
      <c r="G30" s="88">
        <v>0.31682528349686678</v>
      </c>
      <c r="H30" s="88">
        <v>0.38660684502076625</v>
      </c>
      <c r="I30" s="88">
        <v>0.41913726843312915</v>
      </c>
      <c r="J30" s="88">
        <v>0.42631212042630495</v>
      </c>
      <c r="K30" s="88">
        <v>0.44820797319536432</v>
      </c>
      <c r="L30" s="90">
        <v>0.54001448252248263</v>
      </c>
      <c r="M30" s="90">
        <v>0.43822789139532881</v>
      </c>
      <c r="N30" s="90">
        <v>0.39453901742709951</v>
      </c>
      <c r="O30" s="90">
        <v>0.38305135650195599</v>
      </c>
      <c r="P30" s="90">
        <v>0.53810545503419016</v>
      </c>
      <c r="Q30" s="90">
        <v>0.4931652965117661</v>
      </c>
      <c r="R30" s="90">
        <v>0.41540499634540784</v>
      </c>
      <c r="S30" s="90">
        <v>0.39723956412613104</v>
      </c>
      <c r="T30" s="90">
        <v>0.38826540013623245</v>
      </c>
      <c r="U30" s="90">
        <v>0.38826540013623245</v>
      </c>
      <c r="V30" s="90">
        <v>0.38099699702421241</v>
      </c>
      <c r="W30" s="90">
        <v>0.38099699702421241</v>
      </c>
      <c r="X30" s="90">
        <v>0.35190327090867379</v>
      </c>
    </row>
    <row r="31" spans="2:24">
      <c r="K31" s="86" t="s">
        <v>68</v>
      </c>
    </row>
    <row r="33" spans="2:14">
      <c r="B33" s="3" t="s">
        <v>15</v>
      </c>
    </row>
    <row r="34" spans="2:14">
      <c r="N34" s="3" t="s">
        <v>49</v>
      </c>
    </row>
    <row r="35" spans="2:14">
      <c r="B35" s="5" t="s">
        <v>16</v>
      </c>
    </row>
    <row r="36" spans="2:14">
      <c r="B36" s="5"/>
    </row>
    <row r="37" spans="2:14">
      <c r="B37" s="224" t="s">
        <v>17</v>
      </c>
      <c r="C37" s="222"/>
      <c r="D37" s="222"/>
      <c r="E37" s="222"/>
      <c r="F37" s="222"/>
      <c r="G37" s="222"/>
      <c r="H37" s="222"/>
      <c r="I37" s="222"/>
    </row>
    <row r="38" spans="2:14">
      <c r="B38" s="222"/>
      <c r="C38" s="222"/>
      <c r="D38" s="222"/>
      <c r="E38" s="222"/>
      <c r="F38" s="222"/>
      <c r="G38" s="222"/>
      <c r="H38" s="222"/>
      <c r="I38" s="222"/>
    </row>
    <row r="39" spans="2:14">
      <c r="B39" s="223"/>
      <c r="C39" s="223"/>
      <c r="D39" s="223"/>
      <c r="E39" s="223"/>
      <c r="F39" s="223"/>
      <c r="G39" s="223"/>
      <c r="H39" s="223"/>
      <c r="I39" s="223"/>
    </row>
    <row r="40" spans="2:14">
      <c r="B40" s="223"/>
      <c r="C40" s="223"/>
      <c r="D40" s="223"/>
      <c r="E40" s="223"/>
      <c r="F40" s="223"/>
      <c r="G40" s="223"/>
      <c r="H40" s="223"/>
      <c r="I40" s="223"/>
    </row>
    <row r="42" spans="2:14">
      <c r="B42" s="5" t="s">
        <v>18</v>
      </c>
    </row>
    <row r="43" spans="2:14">
      <c r="B43" s="222" t="s">
        <v>19</v>
      </c>
      <c r="C43" s="222"/>
      <c r="D43" s="222"/>
      <c r="E43" s="222"/>
      <c r="F43" s="222"/>
      <c r="G43" s="222"/>
      <c r="H43" s="222"/>
      <c r="I43" s="222"/>
    </row>
    <row r="44" spans="2:14">
      <c r="B44" s="222"/>
      <c r="C44" s="222"/>
      <c r="D44" s="222"/>
      <c r="E44" s="222"/>
      <c r="F44" s="222"/>
      <c r="G44" s="222"/>
      <c r="H44" s="222"/>
      <c r="I44" s="222"/>
    </row>
    <row r="45" spans="2:14">
      <c r="B45" s="223"/>
      <c r="C45" s="223"/>
      <c r="D45" s="223"/>
      <c r="E45" s="223"/>
      <c r="F45" s="223"/>
      <c r="G45" s="223"/>
      <c r="H45" s="223"/>
      <c r="I45" s="223"/>
    </row>
    <row r="46" spans="2:14">
      <c r="B46" s="223"/>
      <c r="C46" s="223"/>
      <c r="D46" s="223"/>
      <c r="E46" s="223"/>
      <c r="F46" s="223"/>
      <c r="G46" s="223"/>
      <c r="H46" s="223"/>
      <c r="I46" s="223"/>
    </row>
    <row r="48" spans="2:14">
      <c r="B48" s="5" t="s">
        <v>20</v>
      </c>
    </row>
    <row r="49" spans="2:9">
      <c r="B49" s="5"/>
    </row>
    <row r="50" spans="2:9">
      <c r="B50" s="224" t="s">
        <v>21</v>
      </c>
      <c r="C50" s="222"/>
      <c r="D50" s="222"/>
      <c r="E50" s="222"/>
      <c r="F50" s="222"/>
      <c r="G50" s="222"/>
      <c r="H50" s="222"/>
      <c r="I50" s="222"/>
    </row>
    <row r="51" spans="2:9">
      <c r="B51" s="222"/>
      <c r="C51" s="222"/>
      <c r="D51" s="222"/>
      <c r="E51" s="222"/>
      <c r="F51" s="222"/>
      <c r="G51" s="222"/>
      <c r="H51" s="222"/>
      <c r="I51" s="222"/>
    </row>
    <row r="52" spans="2:9">
      <c r="B52" s="222"/>
      <c r="C52" s="222"/>
      <c r="D52" s="222"/>
      <c r="E52" s="222"/>
      <c r="F52" s="222"/>
      <c r="G52" s="222"/>
      <c r="H52" s="222"/>
      <c r="I52" s="222"/>
    </row>
    <row r="53" spans="2:9">
      <c r="B53" s="223"/>
      <c r="C53" s="223"/>
      <c r="D53" s="223"/>
      <c r="E53" s="223"/>
      <c r="F53" s="223"/>
      <c r="G53" s="223"/>
      <c r="H53" s="223"/>
      <c r="I53" s="223"/>
    </row>
    <row r="54" spans="2:9">
      <c r="B54" s="223"/>
      <c r="C54" s="223"/>
      <c r="D54" s="223"/>
      <c r="E54" s="223"/>
      <c r="F54" s="223"/>
      <c r="G54" s="223"/>
      <c r="H54" s="223"/>
      <c r="I54" s="223"/>
    </row>
    <row r="56" spans="2:9">
      <c r="B56" s="5" t="s">
        <v>22</v>
      </c>
    </row>
    <row r="57" spans="2:9">
      <c r="B57" s="222" t="s">
        <v>23</v>
      </c>
      <c r="C57" s="222"/>
      <c r="D57" s="222"/>
      <c r="E57" s="222"/>
      <c r="F57" s="222"/>
      <c r="G57" s="222"/>
      <c r="H57" s="222"/>
      <c r="I57" s="222"/>
    </row>
    <row r="58" spans="2:9">
      <c r="B58" s="222"/>
      <c r="C58" s="222"/>
      <c r="D58" s="222"/>
      <c r="E58" s="222"/>
      <c r="F58" s="222"/>
      <c r="G58" s="222"/>
      <c r="H58" s="222"/>
      <c r="I58" s="222"/>
    </row>
    <row r="59" spans="2:9">
      <c r="B59" s="223"/>
      <c r="C59" s="223"/>
      <c r="D59" s="223"/>
      <c r="E59" s="223"/>
      <c r="F59" s="223"/>
      <c r="G59" s="223"/>
      <c r="H59" s="223"/>
      <c r="I59" s="223"/>
    </row>
    <row r="60" spans="2:9">
      <c r="B60" s="223"/>
      <c r="C60" s="223"/>
      <c r="D60" s="223"/>
      <c r="E60" s="223"/>
      <c r="F60" s="223"/>
      <c r="G60" s="223"/>
      <c r="H60" s="223"/>
      <c r="I60" s="223"/>
    </row>
    <row r="62" spans="2:9">
      <c r="B62" s="5" t="s">
        <v>24</v>
      </c>
    </row>
    <row r="63" spans="2:9">
      <c r="B63" s="224" t="s">
        <v>25</v>
      </c>
      <c r="C63" s="222"/>
      <c r="D63" s="222"/>
      <c r="E63" s="222"/>
      <c r="F63" s="222"/>
      <c r="G63" s="222"/>
      <c r="H63" s="222"/>
      <c r="I63" s="222"/>
    </row>
    <row r="64" spans="2:9">
      <c r="B64" s="222"/>
      <c r="C64" s="222"/>
      <c r="D64" s="222"/>
      <c r="E64" s="222"/>
      <c r="F64" s="222"/>
      <c r="G64" s="222"/>
      <c r="H64" s="222"/>
      <c r="I64" s="222"/>
    </row>
    <row r="65" spans="2:9">
      <c r="B65" s="223"/>
      <c r="C65" s="223"/>
      <c r="D65" s="223"/>
      <c r="E65" s="223"/>
      <c r="F65" s="223"/>
      <c r="G65" s="223"/>
      <c r="H65" s="223"/>
      <c r="I65" s="223"/>
    </row>
    <row r="66" spans="2:9">
      <c r="B66" s="223"/>
      <c r="C66" s="223"/>
      <c r="D66" s="223"/>
      <c r="E66" s="223"/>
      <c r="F66" s="223"/>
      <c r="G66" s="223"/>
      <c r="H66" s="223"/>
      <c r="I66" s="223"/>
    </row>
  </sheetData>
  <mergeCells count="7">
    <mergeCell ref="B57:I60"/>
    <mergeCell ref="B63:I66"/>
    <mergeCell ref="B6:I7"/>
    <mergeCell ref="B9:I9"/>
    <mergeCell ref="B50:I54"/>
    <mergeCell ref="B37:I40"/>
    <mergeCell ref="B43:I46"/>
  </mergeCell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B2:O38"/>
  <sheetViews>
    <sheetView showGridLines="0" zoomScale="80" zoomScaleNormal="80" zoomScalePageLayoutView="70" workbookViewId="0"/>
  </sheetViews>
  <sheetFormatPr defaultColWidth="8.77734375" defaultRowHeight="13.8"/>
  <cols>
    <col min="1" max="1" width="4.44140625" style="28" customWidth="1"/>
    <col min="2" max="2" width="17.44140625" style="28" customWidth="1"/>
    <col min="3" max="7" width="14.44140625" style="28" customWidth="1"/>
    <col min="8" max="8" width="14" style="28" customWidth="1"/>
    <col min="9" max="14" width="13.44140625" style="28" customWidth="1"/>
    <col min="15" max="15" width="14.44140625" style="28" customWidth="1"/>
    <col min="16" max="16384" width="8.77734375" style="28"/>
  </cols>
  <sheetData>
    <row r="2" spans="2:15" ht="17.399999999999999">
      <c r="B2" s="19" t="str">
        <f>Introduction!$B$2</f>
        <v>LightCounting Optical Components Market Forecast for China</v>
      </c>
    </row>
    <row r="3" spans="2:15" ht="15.6">
      <c r="B3" s="41" t="str">
        <f>Introduction!$B$3</f>
        <v>Sample spreadsheet 2024 - for illustrative purposes only</v>
      </c>
    </row>
    <row r="4" spans="2:15" ht="17.399999999999999">
      <c r="B4" s="40" t="s">
        <v>51</v>
      </c>
    </row>
    <row r="7" spans="2:15" ht="31.2">
      <c r="B7" s="30" t="s">
        <v>52</v>
      </c>
      <c r="C7" s="31" t="s">
        <v>53</v>
      </c>
      <c r="D7" s="32"/>
      <c r="E7" s="32"/>
      <c r="F7" s="32"/>
      <c r="G7" s="32"/>
      <c r="H7" s="33"/>
      <c r="I7" s="31" t="s">
        <v>54</v>
      </c>
      <c r="J7" s="34"/>
      <c r="K7" s="32"/>
      <c r="L7" s="32"/>
      <c r="M7" s="32"/>
      <c r="N7" s="32"/>
      <c r="O7" s="33"/>
    </row>
    <row r="8" spans="2:15" ht="32.25" customHeight="1">
      <c r="B8" s="35" t="s">
        <v>55</v>
      </c>
      <c r="C8" s="226" t="s">
        <v>56</v>
      </c>
      <c r="D8" s="227"/>
      <c r="E8" s="227"/>
      <c r="F8" s="227"/>
      <c r="G8" s="227"/>
      <c r="H8" s="228"/>
      <c r="I8" s="226" t="s">
        <v>57</v>
      </c>
      <c r="J8" s="227"/>
      <c r="K8" s="227"/>
      <c r="L8" s="227"/>
      <c r="M8" s="227"/>
      <c r="N8" s="227"/>
      <c r="O8" s="228"/>
    </row>
    <row r="9" spans="2:15" ht="32.25" customHeight="1">
      <c r="B9" s="30" t="s">
        <v>58</v>
      </c>
      <c r="C9" s="226" t="s">
        <v>59</v>
      </c>
      <c r="D9" s="227"/>
      <c r="E9" s="227"/>
      <c r="F9" s="227"/>
      <c r="G9" s="227"/>
      <c r="H9" s="228"/>
      <c r="I9" s="226" t="s">
        <v>60</v>
      </c>
      <c r="J9" s="227"/>
      <c r="K9" s="227"/>
      <c r="L9" s="227"/>
      <c r="M9" s="227"/>
      <c r="N9" s="227"/>
      <c r="O9" s="228"/>
    </row>
    <row r="10" spans="2:15" ht="45.75" customHeight="1">
      <c r="B10" s="30" t="s">
        <v>61</v>
      </c>
      <c r="C10" s="226" t="s">
        <v>62</v>
      </c>
      <c r="D10" s="227"/>
      <c r="E10" s="227"/>
      <c r="F10" s="227"/>
      <c r="G10" s="227"/>
      <c r="H10" s="228"/>
      <c r="I10" s="226" t="s">
        <v>100</v>
      </c>
      <c r="J10" s="227"/>
      <c r="K10" s="227"/>
      <c r="L10" s="227"/>
      <c r="M10" s="227"/>
      <c r="N10" s="227"/>
      <c r="O10" s="228"/>
    </row>
    <row r="11" spans="2:15" ht="32.25" customHeight="1">
      <c r="B11" s="30" t="s">
        <v>3</v>
      </c>
      <c r="C11" s="226" t="s">
        <v>63</v>
      </c>
      <c r="D11" s="227"/>
      <c r="E11" s="227"/>
      <c r="F11" s="227"/>
      <c r="G11" s="227"/>
      <c r="H11" s="228"/>
      <c r="I11" s="226" t="s">
        <v>64</v>
      </c>
      <c r="J11" s="227"/>
      <c r="K11" s="227"/>
      <c r="L11" s="227"/>
      <c r="M11" s="227"/>
      <c r="N11" s="227"/>
      <c r="O11" s="228"/>
    </row>
    <row r="12" spans="2:15" ht="32.25" customHeight="1">
      <c r="B12" s="30" t="s">
        <v>36</v>
      </c>
      <c r="C12" s="226" t="s">
        <v>115</v>
      </c>
      <c r="D12" s="227"/>
      <c r="E12" s="227"/>
      <c r="F12" s="227"/>
      <c r="G12" s="227"/>
      <c r="H12" s="228"/>
      <c r="I12" s="226" t="s">
        <v>132</v>
      </c>
      <c r="J12" s="227"/>
      <c r="K12" s="227"/>
      <c r="L12" s="227"/>
      <c r="M12" s="227"/>
      <c r="N12" s="227"/>
      <c r="O12" s="228"/>
    </row>
    <row r="13" spans="2:15" ht="32.25" customHeight="1">
      <c r="B13" s="30" t="s">
        <v>1</v>
      </c>
      <c r="C13" s="226" t="s">
        <v>70</v>
      </c>
      <c r="D13" s="227"/>
      <c r="E13" s="227"/>
      <c r="F13" s="227"/>
      <c r="G13" s="227"/>
      <c r="H13" s="228"/>
      <c r="I13" s="226" t="s">
        <v>133</v>
      </c>
      <c r="J13" s="227"/>
      <c r="K13" s="227"/>
      <c r="L13" s="227"/>
      <c r="M13" s="227"/>
      <c r="N13" s="227"/>
      <c r="O13" s="228"/>
    </row>
    <row r="14" spans="2:15" ht="48.75" customHeight="1">
      <c r="B14" s="30" t="s">
        <v>65</v>
      </c>
      <c r="C14" s="226" t="s">
        <v>66</v>
      </c>
      <c r="D14" s="227"/>
      <c r="E14" s="227"/>
      <c r="F14" s="227"/>
      <c r="G14" s="227"/>
      <c r="H14" s="228"/>
      <c r="I14" s="226" t="s">
        <v>71</v>
      </c>
      <c r="J14" s="227"/>
      <c r="K14" s="227"/>
      <c r="L14" s="227"/>
      <c r="M14" s="227"/>
      <c r="N14" s="227"/>
      <c r="O14" s="228"/>
    </row>
    <row r="15" spans="2:15" ht="35.25" customHeight="1">
      <c r="B15" s="30" t="s">
        <v>171</v>
      </c>
      <c r="C15" s="226" t="s">
        <v>67</v>
      </c>
      <c r="D15" s="227"/>
      <c r="E15" s="227"/>
      <c r="F15" s="227"/>
      <c r="G15" s="227"/>
      <c r="H15" s="228"/>
      <c r="I15" s="226" t="s">
        <v>172</v>
      </c>
      <c r="J15" s="227"/>
      <c r="K15" s="227"/>
      <c r="L15" s="227"/>
      <c r="M15" s="227"/>
      <c r="N15" s="227"/>
      <c r="O15" s="228"/>
    </row>
    <row r="16" spans="2:15">
      <c r="B16" s="36"/>
    </row>
    <row r="17" spans="2:2">
      <c r="B17" s="36"/>
    </row>
    <row r="18" spans="2:2">
      <c r="B18" s="29"/>
    </row>
    <row r="20" spans="2:2">
      <c r="B20" s="29"/>
    </row>
    <row r="21" spans="2:2">
      <c r="B21" s="29"/>
    </row>
    <row r="22" spans="2:2">
      <c r="B22" s="29"/>
    </row>
    <row r="24" spans="2:2">
      <c r="B24" s="29"/>
    </row>
    <row r="25" spans="2:2">
      <c r="B25" s="29"/>
    </row>
    <row r="26" spans="2:2">
      <c r="B26" s="29"/>
    </row>
    <row r="28" spans="2:2">
      <c r="B28" s="29"/>
    </row>
    <row r="29" spans="2:2">
      <c r="B29" s="29"/>
    </row>
    <row r="30" spans="2:2">
      <c r="B30" s="29"/>
    </row>
    <row r="31" spans="2:2">
      <c r="B31" s="29"/>
    </row>
    <row r="38" spans="2:2">
      <c r="B38" s="29"/>
    </row>
  </sheetData>
  <mergeCells count="16">
    <mergeCell ref="C11:H11"/>
    <mergeCell ref="I11:O11"/>
    <mergeCell ref="C12:H12"/>
    <mergeCell ref="I12:O12"/>
    <mergeCell ref="C8:H8"/>
    <mergeCell ref="I8:O8"/>
    <mergeCell ref="C9:H9"/>
    <mergeCell ref="I9:O9"/>
    <mergeCell ref="C10:H10"/>
    <mergeCell ref="I10:O10"/>
    <mergeCell ref="C13:H13"/>
    <mergeCell ref="I13:O13"/>
    <mergeCell ref="C14:H14"/>
    <mergeCell ref="I14:O14"/>
    <mergeCell ref="C15:H15"/>
    <mergeCell ref="I15:O15"/>
  </mergeCell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B2:P358"/>
  <sheetViews>
    <sheetView showGridLines="0" zoomScale="80" zoomScaleNormal="80" workbookViewId="0"/>
  </sheetViews>
  <sheetFormatPr defaultColWidth="9.77734375" defaultRowHeight="15.6"/>
  <cols>
    <col min="1" max="1" width="4.44140625" style="131" customWidth="1"/>
    <col min="2" max="2" width="28.44140625" style="131" customWidth="1"/>
    <col min="3" max="3" width="14.21875" style="131" customWidth="1"/>
    <col min="4" max="14" width="12.109375" style="131" customWidth="1"/>
    <col min="15" max="15" width="13.21875" style="131" customWidth="1"/>
    <col min="16" max="25" width="12" style="131" customWidth="1"/>
    <col min="26" max="26" width="13.5546875" style="131" customWidth="1"/>
    <col min="27" max="28" width="13.21875" style="131" customWidth="1"/>
    <col min="29" max="29" width="12" style="131" customWidth="1"/>
    <col min="30" max="32" width="9.77734375" style="131" customWidth="1"/>
    <col min="33" max="33" width="11.44140625" style="131" customWidth="1"/>
    <col min="34" max="34" width="12.44140625" style="131" customWidth="1"/>
    <col min="35" max="35" width="9.77734375" style="131" customWidth="1"/>
    <col min="36" max="37" width="11.21875" style="131" customWidth="1"/>
    <col min="38" max="41" width="11.44140625" style="131" customWidth="1"/>
    <col min="42" max="42" width="12" style="131" customWidth="1"/>
    <col min="43" max="43" width="9.77734375" style="131" customWidth="1"/>
    <col min="44" max="16384" width="9.77734375" style="131"/>
  </cols>
  <sheetData>
    <row r="2" spans="2:15" s="129" customFormat="1" ht="17.399999999999999">
      <c r="B2" s="19" t="str">
        <f>Introduction!$B$2</f>
        <v>LightCounting Optical Components Market Forecast for China</v>
      </c>
      <c r="C2" s="28"/>
      <c r="D2" s="28"/>
      <c r="E2" s="28"/>
      <c r="F2" s="28"/>
      <c r="G2" s="28"/>
      <c r="H2" s="28"/>
      <c r="I2" s="28"/>
      <c r="J2" s="28"/>
      <c r="K2" s="28"/>
      <c r="L2" s="28"/>
      <c r="M2" s="28"/>
      <c r="N2" s="28"/>
      <c r="O2" s="28"/>
    </row>
    <row r="3" spans="2:15" s="129" customFormat="1">
      <c r="B3" s="41" t="str">
        <f>Introduction!$B$3</f>
        <v>Sample spreadsheet 2024 - for illustrative purposes only</v>
      </c>
      <c r="C3" s="28"/>
      <c r="D3" s="28"/>
      <c r="E3" s="28"/>
      <c r="F3" s="28"/>
      <c r="G3" s="28"/>
      <c r="H3" s="28"/>
      <c r="I3" s="28"/>
      <c r="J3" s="28"/>
      <c r="K3" s="28"/>
      <c r="L3" s="28"/>
      <c r="M3" s="28"/>
      <c r="N3" s="28"/>
      <c r="O3" s="28"/>
    </row>
    <row r="4" spans="2:15" s="129" customFormat="1" ht="17.399999999999999">
      <c r="B4" s="40" t="s">
        <v>440</v>
      </c>
      <c r="C4" s="28"/>
      <c r="D4" s="28"/>
      <c r="E4" s="28"/>
      <c r="F4" s="28"/>
      <c r="G4" s="28"/>
      <c r="H4" s="28"/>
      <c r="I4" s="28"/>
      <c r="J4" s="28"/>
      <c r="K4" s="28"/>
      <c r="L4" s="28"/>
      <c r="M4" s="28"/>
      <c r="N4" s="28"/>
      <c r="O4" s="28"/>
    </row>
    <row r="6" spans="2:15">
      <c r="B6" s="157" t="s">
        <v>405</v>
      </c>
    </row>
    <row r="7" spans="2:15">
      <c r="B7" s="198" t="s">
        <v>178</v>
      </c>
      <c r="C7" s="189">
        <v>2018</v>
      </c>
      <c r="D7" s="189">
        <v>2019</v>
      </c>
      <c r="E7" s="189">
        <v>2020</v>
      </c>
      <c r="F7" s="189">
        <v>2021</v>
      </c>
      <c r="G7" s="189">
        <v>2022</v>
      </c>
      <c r="H7" s="189">
        <v>2023</v>
      </c>
      <c r="I7" s="189">
        <v>2024</v>
      </c>
      <c r="J7" s="189">
        <v>2025</v>
      </c>
      <c r="K7" s="189">
        <v>2026</v>
      </c>
      <c r="L7" s="189">
        <v>2027</v>
      </c>
      <c r="M7" s="189">
        <v>2028</v>
      </c>
      <c r="N7" s="189">
        <v>2029</v>
      </c>
      <c r="O7" s="129"/>
    </row>
    <row r="8" spans="2:15">
      <c r="B8" s="190" t="s">
        <v>89</v>
      </c>
      <c r="C8" s="191">
        <v>87983568.568863705</v>
      </c>
      <c r="D8" s="191">
        <v>84919233.751672521</v>
      </c>
      <c r="E8" s="191"/>
      <c r="F8" s="191"/>
      <c r="G8" s="191"/>
      <c r="H8" s="191"/>
      <c r="I8" s="191"/>
      <c r="J8" s="191"/>
      <c r="K8" s="191"/>
      <c r="L8" s="191"/>
      <c r="M8" s="191"/>
      <c r="N8" s="191"/>
      <c r="O8" s="154"/>
    </row>
    <row r="9" spans="2:15">
      <c r="B9" s="190" t="s">
        <v>406</v>
      </c>
      <c r="C9" s="191">
        <v>77011377.716750905</v>
      </c>
      <c r="D9" s="191">
        <v>73419172.097194105</v>
      </c>
      <c r="E9" s="191"/>
      <c r="F9" s="191"/>
      <c r="G9" s="191"/>
      <c r="H9" s="191"/>
      <c r="I9" s="191"/>
      <c r="J9" s="191"/>
      <c r="K9" s="191"/>
      <c r="L9" s="191"/>
      <c r="M9" s="191"/>
      <c r="N9" s="191"/>
      <c r="O9" s="154"/>
    </row>
    <row r="12" spans="2:15">
      <c r="B12" s="198" t="s">
        <v>441</v>
      </c>
      <c r="C12" s="189">
        <v>2018</v>
      </c>
      <c r="D12" s="189">
        <v>2019</v>
      </c>
      <c r="E12" s="189">
        <v>2020</v>
      </c>
      <c r="F12" s="189">
        <v>2021</v>
      </c>
      <c r="G12" s="189">
        <v>2022</v>
      </c>
      <c r="H12" s="189">
        <v>2023</v>
      </c>
      <c r="I12" s="189">
        <v>2024</v>
      </c>
      <c r="J12" s="189">
        <v>2025</v>
      </c>
      <c r="K12" s="189">
        <v>2026</v>
      </c>
      <c r="L12" s="189">
        <v>2027</v>
      </c>
      <c r="M12" s="189">
        <v>2028</v>
      </c>
      <c r="N12" s="189">
        <v>2029</v>
      </c>
      <c r="O12" s="129"/>
    </row>
    <row r="13" spans="2:15">
      <c r="B13" s="190" t="s">
        <v>89</v>
      </c>
      <c r="C13" s="196">
        <v>2011.6171473587083</v>
      </c>
      <c r="D13" s="196">
        <v>2772.5230240463361</v>
      </c>
      <c r="E13" s="196"/>
      <c r="F13" s="196"/>
      <c r="G13" s="196"/>
      <c r="H13" s="196"/>
      <c r="I13" s="196"/>
      <c r="J13" s="196"/>
      <c r="K13" s="196"/>
      <c r="L13" s="196"/>
      <c r="M13" s="196"/>
      <c r="N13" s="196"/>
      <c r="O13" s="165"/>
    </row>
    <row r="14" spans="2:15">
      <c r="B14" s="190" t="s">
        <v>406</v>
      </c>
      <c r="C14" s="196">
        <v>6430.0702722649976</v>
      </c>
      <c r="D14" s="196">
        <v>5653.7701487730574</v>
      </c>
      <c r="E14" s="196"/>
      <c r="F14" s="196"/>
      <c r="G14" s="196"/>
      <c r="H14" s="196"/>
      <c r="I14" s="196"/>
      <c r="J14" s="196"/>
      <c r="K14" s="196"/>
      <c r="L14" s="196"/>
      <c r="M14" s="196"/>
      <c r="N14" s="196"/>
      <c r="O14" s="165"/>
    </row>
    <row r="31" spans="2:15">
      <c r="B31" s="157" t="s">
        <v>220</v>
      </c>
    </row>
    <row r="32" spans="2:15">
      <c r="B32" s="198" t="s">
        <v>178</v>
      </c>
      <c r="C32" s="189">
        <v>2018</v>
      </c>
      <c r="D32" s="189">
        <v>2019</v>
      </c>
      <c r="E32" s="189">
        <v>2020</v>
      </c>
      <c r="F32" s="189">
        <v>2021</v>
      </c>
      <c r="G32" s="189">
        <v>2022</v>
      </c>
      <c r="H32" s="189">
        <v>2023</v>
      </c>
      <c r="I32" s="189">
        <v>2024</v>
      </c>
      <c r="J32" s="189">
        <v>2025</v>
      </c>
      <c r="K32" s="189">
        <v>2026</v>
      </c>
      <c r="L32" s="189">
        <v>2027</v>
      </c>
      <c r="M32" s="189">
        <v>2028</v>
      </c>
      <c r="N32" s="189">
        <v>2029</v>
      </c>
      <c r="O32" s="129"/>
    </row>
    <row r="33" spans="2:15">
      <c r="B33" s="190" t="s">
        <v>89</v>
      </c>
      <c r="C33" s="191">
        <v>10322091.688637113</v>
      </c>
      <c r="D33" s="191">
        <v>9775411.2937028538</v>
      </c>
      <c r="E33" s="191"/>
      <c r="F33" s="191"/>
      <c r="G33" s="191"/>
      <c r="H33" s="191"/>
      <c r="I33" s="191"/>
      <c r="J33" s="191"/>
      <c r="K33" s="191"/>
      <c r="L33" s="191"/>
      <c r="M33" s="191"/>
      <c r="N33" s="191"/>
      <c r="O33" s="154"/>
    </row>
    <row r="34" spans="2:15">
      <c r="B34" s="190" t="s">
        <v>406</v>
      </c>
      <c r="C34" s="191">
        <v>35641595.900607564</v>
      </c>
      <c r="D34" s="191">
        <v>32395169.671812244</v>
      </c>
      <c r="E34" s="191"/>
      <c r="F34" s="191"/>
      <c r="G34" s="191"/>
      <c r="H34" s="191"/>
      <c r="I34" s="191"/>
      <c r="J34" s="191"/>
      <c r="K34" s="191"/>
      <c r="L34" s="191"/>
      <c r="M34" s="191"/>
      <c r="N34" s="191"/>
      <c r="O34" s="154"/>
    </row>
    <row r="37" spans="2:15">
      <c r="B37" s="198" t="s">
        <v>441</v>
      </c>
      <c r="C37" s="189">
        <v>2018</v>
      </c>
      <c r="D37" s="189">
        <v>2019</v>
      </c>
      <c r="E37" s="189">
        <v>2020</v>
      </c>
      <c r="F37" s="189">
        <v>2021</v>
      </c>
      <c r="G37" s="189">
        <v>2022</v>
      </c>
      <c r="H37" s="189">
        <v>2023</v>
      </c>
      <c r="I37" s="189">
        <v>2024</v>
      </c>
      <c r="J37" s="189">
        <v>2025</v>
      </c>
      <c r="K37" s="189">
        <v>2026</v>
      </c>
      <c r="L37" s="189">
        <v>2027</v>
      </c>
      <c r="M37" s="189">
        <v>2028</v>
      </c>
      <c r="N37" s="189">
        <v>2029</v>
      </c>
      <c r="O37" s="212" t="s">
        <v>407</v>
      </c>
    </row>
    <row r="38" spans="2:15">
      <c r="B38" s="190" t="s">
        <v>89</v>
      </c>
      <c r="C38" s="193">
        <v>606.71361608149255</v>
      </c>
      <c r="D38" s="193">
        <v>566.82612707635894</v>
      </c>
      <c r="E38" s="193"/>
      <c r="F38" s="193"/>
      <c r="G38" s="193"/>
      <c r="H38" s="193"/>
      <c r="I38" s="193"/>
      <c r="J38" s="193"/>
      <c r="K38" s="193"/>
      <c r="L38" s="193"/>
      <c r="M38" s="193"/>
      <c r="N38" s="193"/>
      <c r="O38" s="167">
        <v>0.21177351979719106</v>
      </c>
    </row>
    <row r="39" spans="2:15">
      <c r="B39" s="190" t="s">
        <v>406</v>
      </c>
      <c r="C39" s="193">
        <v>2769.2646267898499</v>
      </c>
      <c r="D39" s="193">
        <v>2202.9530967097644</v>
      </c>
      <c r="E39" s="193"/>
      <c r="F39" s="193"/>
      <c r="G39" s="193"/>
      <c r="H39" s="193"/>
      <c r="I39" s="193"/>
      <c r="J39" s="193"/>
      <c r="K39" s="193"/>
      <c r="L39" s="193"/>
      <c r="M39" s="193"/>
      <c r="N39" s="193"/>
      <c r="O39" s="167">
        <v>0.17206230051252791</v>
      </c>
    </row>
    <row r="40" spans="2:15">
      <c r="B40" s="190" t="s">
        <v>37</v>
      </c>
      <c r="C40" s="193">
        <v>3375.9782428713424</v>
      </c>
      <c r="D40" s="193">
        <v>2769.7792237861231</v>
      </c>
      <c r="E40" s="193"/>
      <c r="F40" s="193"/>
      <c r="G40" s="193"/>
      <c r="H40" s="193"/>
      <c r="I40" s="193"/>
      <c r="J40" s="193"/>
      <c r="K40" s="193"/>
      <c r="L40" s="193"/>
      <c r="M40" s="193"/>
      <c r="N40" s="193"/>
      <c r="O40" s="167">
        <v>0.18020133982154074</v>
      </c>
    </row>
    <row r="41" spans="2:15">
      <c r="B41" s="190" t="s">
        <v>408</v>
      </c>
      <c r="C41" s="194">
        <v>0.17971490703846169</v>
      </c>
      <c r="D41" s="194">
        <v>0.20464668165917621</v>
      </c>
      <c r="E41" s="194"/>
      <c r="F41" s="194"/>
      <c r="G41" s="194"/>
      <c r="H41" s="194"/>
      <c r="I41" s="194"/>
      <c r="J41" s="194"/>
      <c r="K41" s="194"/>
      <c r="L41" s="194"/>
      <c r="M41" s="194"/>
      <c r="N41" s="194"/>
    </row>
    <row r="58" spans="2:15">
      <c r="B58" s="131" t="s">
        <v>301</v>
      </c>
    </row>
    <row r="59" spans="2:15">
      <c r="B59" s="198" t="s">
        <v>178</v>
      </c>
      <c r="C59" s="189">
        <v>2018</v>
      </c>
      <c r="D59" s="189">
        <v>2019</v>
      </c>
      <c r="E59" s="189">
        <v>2020</v>
      </c>
      <c r="F59" s="189">
        <v>2021</v>
      </c>
      <c r="G59" s="189">
        <v>2022</v>
      </c>
      <c r="H59" s="189">
        <v>2023</v>
      </c>
      <c r="I59" s="189">
        <v>2024</v>
      </c>
      <c r="J59" s="189">
        <v>2025</v>
      </c>
      <c r="K59" s="189">
        <v>2026</v>
      </c>
      <c r="L59" s="189">
        <v>2027</v>
      </c>
      <c r="M59" s="189">
        <v>2028</v>
      </c>
      <c r="N59" s="189">
        <v>2029</v>
      </c>
      <c r="O59" s="129"/>
    </row>
    <row r="60" spans="2:15">
      <c r="B60" s="190" t="s">
        <v>89</v>
      </c>
      <c r="C60" s="191">
        <v>312506.67749414523</v>
      </c>
      <c r="D60" s="191">
        <v>468223.43662209943</v>
      </c>
      <c r="E60" s="191"/>
      <c r="F60" s="191"/>
      <c r="G60" s="191"/>
      <c r="H60" s="191"/>
      <c r="I60" s="191"/>
      <c r="J60" s="191"/>
      <c r="K60" s="191"/>
      <c r="L60" s="191"/>
      <c r="M60" s="191"/>
      <c r="N60" s="191"/>
      <c r="O60" s="154"/>
    </row>
    <row r="61" spans="2:15">
      <c r="B61" s="190" t="s">
        <v>406</v>
      </c>
      <c r="C61" s="191">
        <v>968690.32250585477</v>
      </c>
      <c r="D61" s="191">
        <v>1072633.5633779005</v>
      </c>
      <c r="E61" s="191"/>
      <c r="F61" s="191"/>
      <c r="G61" s="191"/>
      <c r="H61" s="191"/>
      <c r="I61" s="191"/>
      <c r="J61" s="191"/>
      <c r="K61" s="191"/>
      <c r="L61" s="191"/>
      <c r="M61" s="191"/>
      <c r="N61" s="191"/>
      <c r="O61" s="154"/>
    </row>
    <row r="64" spans="2:15">
      <c r="B64" s="198" t="s">
        <v>441</v>
      </c>
      <c r="C64" s="192">
        <v>2018</v>
      </c>
      <c r="D64" s="192">
        <v>2019</v>
      </c>
      <c r="E64" s="192">
        <v>2020</v>
      </c>
      <c r="F64" s="192">
        <v>2021</v>
      </c>
      <c r="G64" s="192">
        <v>2022</v>
      </c>
      <c r="H64" s="192">
        <v>2023</v>
      </c>
      <c r="I64" s="192">
        <v>2024</v>
      </c>
      <c r="J64" s="192">
        <v>2025</v>
      </c>
      <c r="K64" s="192">
        <v>2026</v>
      </c>
      <c r="L64" s="192">
        <v>2027</v>
      </c>
      <c r="M64" s="192">
        <v>2028</v>
      </c>
      <c r="N64" s="192">
        <v>2029</v>
      </c>
      <c r="O64" s="129"/>
    </row>
    <row r="65" spans="2:15">
      <c r="B65" s="190" t="s">
        <v>89</v>
      </c>
      <c r="C65" s="193">
        <v>728.63993770287459</v>
      </c>
      <c r="D65" s="193">
        <v>1134.0336726092294</v>
      </c>
      <c r="E65" s="193"/>
      <c r="F65" s="193"/>
      <c r="G65" s="193"/>
      <c r="H65" s="193"/>
      <c r="I65" s="193"/>
      <c r="J65" s="193"/>
      <c r="K65" s="193"/>
      <c r="L65" s="193"/>
      <c r="M65" s="193"/>
      <c r="N65" s="193"/>
      <c r="O65" s="166"/>
    </row>
    <row r="66" spans="2:15">
      <c r="B66" s="190" t="s">
        <v>406</v>
      </c>
      <c r="C66" s="193">
        <v>3028.6881575698521</v>
      </c>
      <c r="D66" s="193">
        <v>2606.8610836540556</v>
      </c>
      <c r="E66" s="193"/>
      <c r="F66" s="193"/>
      <c r="G66" s="193"/>
      <c r="H66" s="193"/>
      <c r="I66" s="193"/>
      <c r="J66" s="193"/>
      <c r="K66" s="193"/>
      <c r="L66" s="193"/>
      <c r="M66" s="193"/>
      <c r="N66" s="193"/>
      <c r="O66" s="166"/>
    </row>
    <row r="67" spans="2:15" ht="16.2" thickBot="1">
      <c r="B67" s="210" t="s">
        <v>37</v>
      </c>
      <c r="C67" s="211">
        <v>3757.3280952727268</v>
      </c>
      <c r="D67" s="211">
        <v>3740.8947562632848</v>
      </c>
      <c r="E67" s="211"/>
      <c r="F67" s="211"/>
      <c r="G67" s="211"/>
      <c r="H67" s="211"/>
      <c r="I67" s="211"/>
      <c r="J67" s="211"/>
      <c r="K67" s="211"/>
      <c r="L67" s="211"/>
      <c r="M67" s="211"/>
      <c r="N67" s="211"/>
      <c r="O67" s="166"/>
    </row>
    <row r="68" spans="2:15">
      <c r="B68" s="207" t="s">
        <v>409</v>
      </c>
      <c r="C68" s="208"/>
      <c r="D68" s="209">
        <v>-4.3736768769587764E-3</v>
      </c>
      <c r="E68" s="209"/>
      <c r="F68" s="209"/>
      <c r="G68" s="209"/>
      <c r="H68" s="209"/>
      <c r="I68" s="209"/>
      <c r="J68" s="209"/>
      <c r="K68" s="209"/>
      <c r="L68" s="209"/>
      <c r="M68" s="209"/>
      <c r="N68" s="209"/>
      <c r="O68" s="167"/>
    </row>
    <row r="69" spans="2:15">
      <c r="B69" s="190" t="s">
        <v>410</v>
      </c>
      <c r="C69" s="193"/>
      <c r="D69" s="194">
        <v>0.55637045669553542</v>
      </c>
      <c r="E69" s="194"/>
      <c r="F69" s="194"/>
      <c r="G69" s="194"/>
      <c r="H69" s="194"/>
      <c r="I69" s="194"/>
      <c r="J69" s="194"/>
      <c r="K69" s="194"/>
      <c r="L69" s="194"/>
      <c r="M69" s="194"/>
      <c r="N69" s="194"/>
      <c r="O69" s="167"/>
    </row>
    <row r="70" spans="2:15">
      <c r="B70" s="190" t="s">
        <v>408</v>
      </c>
      <c r="C70" s="206">
        <v>0.19392502310873813</v>
      </c>
      <c r="D70" s="206">
        <v>0.30314503521130759</v>
      </c>
      <c r="E70" s="206"/>
      <c r="F70" s="206"/>
      <c r="G70" s="206"/>
      <c r="H70" s="206"/>
      <c r="I70" s="206"/>
      <c r="J70" s="206"/>
      <c r="K70" s="206"/>
      <c r="L70" s="206"/>
      <c r="M70" s="206"/>
      <c r="N70" s="206"/>
      <c r="O70" s="168"/>
    </row>
    <row r="87" spans="2:15">
      <c r="B87" s="157" t="s">
        <v>411</v>
      </c>
      <c r="C87" s="169"/>
      <c r="D87" s="169"/>
      <c r="G87" s="169"/>
    </row>
    <row r="88" spans="2:15">
      <c r="B88" s="170" t="s">
        <v>220</v>
      </c>
      <c r="C88" s="192">
        <v>2018</v>
      </c>
      <c r="D88" s="192">
        <v>2019</v>
      </c>
      <c r="E88" s="192">
        <v>2020</v>
      </c>
      <c r="F88" s="192">
        <v>2021</v>
      </c>
      <c r="G88" s="192">
        <v>2022</v>
      </c>
      <c r="H88" s="192">
        <v>2023</v>
      </c>
      <c r="I88" s="192">
        <v>2024</v>
      </c>
      <c r="J88" s="192">
        <v>2025</v>
      </c>
      <c r="K88" s="192">
        <v>2026</v>
      </c>
      <c r="L88" s="192">
        <v>2027</v>
      </c>
      <c r="M88" s="192">
        <v>2028</v>
      </c>
      <c r="N88" s="192">
        <v>2029</v>
      </c>
    </row>
    <row r="89" spans="2:15">
      <c r="B89" s="202" t="s">
        <v>412</v>
      </c>
      <c r="C89" s="204">
        <v>204.53063856611524</v>
      </c>
      <c r="D89" s="204">
        <v>262.72890070664431</v>
      </c>
      <c r="E89" s="204"/>
      <c r="F89" s="204"/>
      <c r="G89" s="204"/>
      <c r="H89" s="204"/>
      <c r="I89" s="204"/>
      <c r="J89" s="204"/>
      <c r="K89" s="204"/>
      <c r="L89" s="204"/>
      <c r="M89" s="204"/>
      <c r="N89" s="204"/>
      <c r="O89" s="187"/>
    </row>
    <row r="90" spans="2:15">
      <c r="B90" s="202" t="s">
        <v>413</v>
      </c>
      <c r="C90" s="205">
        <v>408.53063856611527</v>
      </c>
      <c r="D90" s="205">
        <v>671.25953927275964</v>
      </c>
      <c r="E90" s="205"/>
      <c r="F90" s="205"/>
      <c r="G90" s="205"/>
      <c r="H90" s="205"/>
      <c r="I90" s="205"/>
      <c r="J90" s="205"/>
      <c r="K90" s="205"/>
      <c r="L90" s="205"/>
      <c r="M90" s="205"/>
      <c r="N90" s="205"/>
      <c r="O90" s="169"/>
    </row>
    <row r="91" spans="2:15">
      <c r="B91" s="202" t="s">
        <v>414</v>
      </c>
      <c r="C91" s="190"/>
      <c r="D91" s="194">
        <v>0.64310696898716246</v>
      </c>
      <c r="E91" s="194"/>
      <c r="F91" s="194"/>
      <c r="G91" s="194"/>
      <c r="H91" s="194"/>
      <c r="I91" s="194"/>
      <c r="J91" s="194"/>
      <c r="K91" s="194"/>
      <c r="L91" s="194"/>
      <c r="M91" s="194"/>
      <c r="N91" s="194"/>
      <c r="O91" s="188"/>
    </row>
    <row r="93" spans="2:15">
      <c r="B93" s="170" t="s">
        <v>301</v>
      </c>
      <c r="C93" s="192">
        <v>2018</v>
      </c>
      <c r="D93" s="192">
        <v>2019</v>
      </c>
      <c r="E93" s="192">
        <v>2020</v>
      </c>
      <c r="F93" s="192">
        <v>2021</v>
      </c>
      <c r="G93" s="192">
        <v>2022</v>
      </c>
      <c r="H93" s="192">
        <v>2023</v>
      </c>
      <c r="I93" s="192">
        <v>2024</v>
      </c>
      <c r="J93" s="192">
        <v>2025</v>
      </c>
      <c r="K93" s="192">
        <v>2026</v>
      </c>
      <c r="L93" s="192">
        <v>2027</v>
      </c>
      <c r="M93" s="192">
        <v>2028</v>
      </c>
      <c r="N93" s="192">
        <v>2029</v>
      </c>
    </row>
    <row r="94" spans="2:15">
      <c r="B94" s="202" t="s">
        <v>412</v>
      </c>
      <c r="C94" s="203">
        <v>11.772732955971897</v>
      </c>
      <c r="D94" s="204">
        <v>26.333219976220995</v>
      </c>
      <c r="E94" s="204"/>
      <c r="F94" s="204"/>
      <c r="G94" s="204"/>
      <c r="H94" s="204"/>
      <c r="I94" s="204"/>
      <c r="J94" s="204"/>
      <c r="K94" s="204"/>
      <c r="L94" s="204"/>
      <c r="M94" s="204"/>
      <c r="N94" s="204"/>
      <c r="O94" s="187"/>
    </row>
    <row r="95" spans="2:15">
      <c r="B95" s="202" t="s">
        <v>413</v>
      </c>
      <c r="C95" s="205">
        <v>37.772732955971897</v>
      </c>
      <c r="D95" s="205">
        <v>64.105952932192892</v>
      </c>
      <c r="E95" s="205"/>
      <c r="F95" s="205"/>
      <c r="G95" s="205"/>
      <c r="H95" s="205"/>
      <c r="I95" s="205"/>
      <c r="J95" s="205"/>
      <c r="K95" s="205"/>
      <c r="L95" s="205"/>
      <c r="M95" s="205"/>
      <c r="N95" s="205"/>
      <c r="O95" s="169"/>
    </row>
    <row r="96" spans="2:15">
      <c r="B96" s="202" t="s">
        <v>414</v>
      </c>
      <c r="C96" s="190"/>
      <c r="D96" s="194">
        <v>0.69714891974894</v>
      </c>
      <c r="E96" s="194"/>
      <c r="F96" s="194"/>
      <c r="G96" s="194"/>
      <c r="H96" s="194"/>
      <c r="I96" s="194"/>
      <c r="J96" s="194"/>
      <c r="K96" s="194"/>
      <c r="L96" s="194"/>
      <c r="M96" s="194"/>
      <c r="N96" s="194"/>
      <c r="O96" s="188"/>
    </row>
    <row r="116" spans="2:16">
      <c r="B116" s="157" t="s">
        <v>415</v>
      </c>
    </row>
    <row r="117" spans="2:16">
      <c r="B117" s="157" t="s">
        <v>178</v>
      </c>
      <c r="C117" s="131" t="s">
        <v>388</v>
      </c>
      <c r="D117" s="192">
        <v>2018</v>
      </c>
      <c r="E117" s="192">
        <v>2019</v>
      </c>
      <c r="F117" s="192">
        <v>2020</v>
      </c>
      <c r="G117" s="192">
        <v>2021</v>
      </c>
      <c r="H117" s="192">
        <v>2022</v>
      </c>
      <c r="I117" s="192">
        <v>2023</v>
      </c>
      <c r="J117" s="192">
        <v>2024</v>
      </c>
      <c r="K117" s="192">
        <v>2025</v>
      </c>
      <c r="L117" s="192">
        <v>2026</v>
      </c>
      <c r="M117" s="192">
        <v>2027</v>
      </c>
      <c r="N117" s="192">
        <v>2028</v>
      </c>
      <c r="O117" s="192">
        <v>2029</v>
      </c>
    </row>
    <row r="118" spans="2:16">
      <c r="B118" s="131">
        <v>40</v>
      </c>
      <c r="C118" s="195" t="s">
        <v>416</v>
      </c>
      <c r="D118" s="201">
        <v>1191775.0759335577</v>
      </c>
      <c r="E118" s="201">
        <v>1052604.0699072399</v>
      </c>
      <c r="F118" s="201"/>
      <c r="G118" s="201"/>
      <c r="H118" s="201"/>
      <c r="I118" s="201"/>
      <c r="J118" s="201"/>
      <c r="K118" s="201"/>
      <c r="L118" s="201"/>
      <c r="M118" s="201"/>
      <c r="N118" s="201"/>
      <c r="O118" s="201"/>
      <c r="P118" s="171"/>
    </row>
    <row r="119" spans="2:16">
      <c r="B119" s="131">
        <v>100</v>
      </c>
      <c r="C119" s="195" t="s">
        <v>417</v>
      </c>
      <c r="D119" s="201">
        <v>1006175.7364126376</v>
      </c>
      <c r="E119" s="201">
        <v>1689534.8205736349</v>
      </c>
      <c r="F119" s="201"/>
      <c r="G119" s="201"/>
      <c r="H119" s="201"/>
      <c r="I119" s="201"/>
      <c r="J119" s="201"/>
      <c r="K119" s="201"/>
      <c r="L119" s="201"/>
      <c r="M119" s="201"/>
      <c r="N119" s="201"/>
      <c r="O119" s="201"/>
      <c r="P119" s="171"/>
    </row>
    <row r="120" spans="2:16">
      <c r="B120" s="131">
        <v>200</v>
      </c>
      <c r="C120" s="195" t="s">
        <v>418</v>
      </c>
      <c r="D120" s="201">
        <v>500</v>
      </c>
      <c r="E120" s="201">
        <v>5000</v>
      </c>
      <c r="F120" s="201"/>
      <c r="G120" s="201"/>
      <c r="H120" s="201"/>
      <c r="I120" s="201"/>
      <c r="J120" s="201"/>
      <c r="K120" s="201"/>
      <c r="L120" s="201"/>
      <c r="M120" s="201"/>
      <c r="N120" s="201"/>
      <c r="O120" s="201"/>
      <c r="P120" s="171"/>
    </row>
    <row r="121" spans="2:16">
      <c r="B121" s="131">
        <v>400</v>
      </c>
      <c r="C121" s="195" t="s">
        <v>419</v>
      </c>
      <c r="D121" s="201">
        <v>1205</v>
      </c>
      <c r="E121" s="201">
        <v>5033.4820219780213</v>
      </c>
      <c r="F121" s="201"/>
      <c r="G121" s="201"/>
      <c r="H121" s="201"/>
      <c r="I121" s="201"/>
      <c r="J121" s="201"/>
      <c r="K121" s="201"/>
      <c r="L121" s="201"/>
      <c r="M121" s="201"/>
      <c r="N121" s="201"/>
      <c r="O121" s="201"/>
      <c r="P121" s="171"/>
    </row>
    <row r="122" spans="2:16">
      <c r="B122" s="131">
        <v>800</v>
      </c>
      <c r="C122" s="195" t="s">
        <v>420</v>
      </c>
      <c r="D122" s="201">
        <v>0</v>
      </c>
      <c r="E122" s="201">
        <v>0</v>
      </c>
      <c r="F122" s="201"/>
      <c r="G122" s="201"/>
      <c r="H122" s="201"/>
      <c r="I122" s="201"/>
      <c r="J122" s="201"/>
      <c r="K122" s="201"/>
      <c r="L122" s="201"/>
      <c r="M122" s="201"/>
      <c r="N122" s="201"/>
      <c r="O122" s="201"/>
      <c r="P122" s="171"/>
    </row>
    <row r="123" spans="2:16">
      <c r="B123" s="131">
        <v>1600</v>
      </c>
      <c r="C123" s="195" t="s">
        <v>421</v>
      </c>
      <c r="D123" s="201">
        <v>0</v>
      </c>
      <c r="E123" s="201">
        <v>0</v>
      </c>
      <c r="F123" s="201"/>
      <c r="G123" s="201"/>
      <c r="H123" s="201"/>
      <c r="I123" s="201"/>
      <c r="J123" s="201"/>
      <c r="K123" s="201"/>
      <c r="L123" s="201"/>
      <c r="M123" s="201"/>
      <c r="N123" s="201"/>
      <c r="O123" s="201"/>
      <c r="P123" s="171"/>
    </row>
    <row r="126" spans="2:16">
      <c r="B126" s="157" t="s">
        <v>441</v>
      </c>
      <c r="C126" s="131" t="s">
        <v>388</v>
      </c>
      <c r="D126" s="192">
        <v>2018</v>
      </c>
      <c r="E126" s="192">
        <v>2019</v>
      </c>
      <c r="F126" s="192">
        <v>2020</v>
      </c>
      <c r="G126" s="192">
        <v>2021</v>
      </c>
      <c r="H126" s="192">
        <v>2022</v>
      </c>
      <c r="I126" s="192">
        <v>2023</v>
      </c>
      <c r="J126" s="192">
        <v>2024</v>
      </c>
      <c r="K126" s="192">
        <v>2025</v>
      </c>
      <c r="L126" s="192">
        <v>2026</v>
      </c>
      <c r="M126" s="192">
        <v>2027</v>
      </c>
      <c r="N126" s="192">
        <v>2028</v>
      </c>
      <c r="O126" s="192">
        <v>2029</v>
      </c>
    </row>
    <row r="127" spans="2:16">
      <c r="B127" s="131">
        <v>40</v>
      </c>
      <c r="C127" s="195" t="s">
        <v>416</v>
      </c>
      <c r="D127" s="200">
        <v>160.32523198333467</v>
      </c>
      <c r="E127" s="200">
        <v>149.36207473810296</v>
      </c>
      <c r="F127" s="200"/>
      <c r="G127" s="200"/>
      <c r="H127" s="200"/>
      <c r="I127" s="200"/>
      <c r="J127" s="200"/>
      <c r="K127" s="200"/>
      <c r="L127" s="200"/>
      <c r="M127" s="200"/>
      <c r="N127" s="200"/>
      <c r="O127" s="200"/>
      <c r="P127" s="172"/>
    </row>
    <row r="128" spans="2:16">
      <c r="B128" s="131">
        <v>100</v>
      </c>
      <c r="C128" s="195" t="s">
        <v>417</v>
      </c>
      <c r="D128" s="200">
        <v>303.76710069100523</v>
      </c>
      <c r="E128" s="200">
        <v>308.14697292488404</v>
      </c>
      <c r="F128" s="200"/>
      <c r="G128" s="200"/>
      <c r="H128" s="200"/>
      <c r="I128" s="200"/>
      <c r="J128" s="200"/>
      <c r="K128" s="200"/>
      <c r="L128" s="200"/>
      <c r="M128" s="200"/>
      <c r="N128" s="200"/>
      <c r="O128" s="200"/>
      <c r="P128" s="172"/>
    </row>
    <row r="129" spans="2:16">
      <c r="B129" s="131">
        <v>200</v>
      </c>
      <c r="C129" s="195" t="s">
        <v>418</v>
      </c>
      <c r="D129" s="200">
        <v>0.35</v>
      </c>
      <c r="E129" s="200">
        <v>3</v>
      </c>
      <c r="F129" s="200"/>
      <c r="G129" s="200"/>
      <c r="H129" s="200"/>
      <c r="I129" s="200"/>
      <c r="J129" s="200"/>
      <c r="K129" s="200"/>
      <c r="L129" s="200"/>
      <c r="M129" s="200"/>
      <c r="N129" s="200"/>
      <c r="O129" s="200"/>
      <c r="P129" s="172"/>
    </row>
    <row r="130" spans="2:16">
      <c r="B130" s="131">
        <v>400</v>
      </c>
      <c r="C130" s="195" t="s">
        <v>419</v>
      </c>
      <c r="D130" s="200">
        <v>0.88060000000000005</v>
      </c>
      <c r="E130" s="200">
        <v>2.9980921405425507</v>
      </c>
      <c r="F130" s="200"/>
      <c r="G130" s="200"/>
      <c r="H130" s="200"/>
      <c r="I130" s="200"/>
      <c r="J130" s="200"/>
      <c r="K130" s="200"/>
      <c r="L130" s="200"/>
      <c r="M130" s="200"/>
      <c r="N130" s="200"/>
      <c r="O130" s="200"/>
      <c r="P130" s="172"/>
    </row>
    <row r="131" spans="2:16">
      <c r="B131" s="131">
        <v>800</v>
      </c>
      <c r="C131" s="195" t="s">
        <v>420</v>
      </c>
      <c r="D131" s="200">
        <v>0</v>
      </c>
      <c r="E131" s="200">
        <v>0</v>
      </c>
      <c r="F131" s="200"/>
      <c r="G131" s="200"/>
      <c r="H131" s="200"/>
      <c r="I131" s="200"/>
      <c r="J131" s="200"/>
      <c r="K131" s="200"/>
      <c r="L131" s="200"/>
      <c r="M131" s="200"/>
      <c r="N131" s="200"/>
      <c r="O131" s="200"/>
      <c r="P131" s="172"/>
    </row>
    <row r="132" spans="2:16">
      <c r="B132" s="131">
        <v>1600</v>
      </c>
      <c r="C132" s="195" t="s">
        <v>421</v>
      </c>
      <c r="D132" s="200">
        <v>0</v>
      </c>
      <c r="E132" s="200">
        <v>0</v>
      </c>
      <c r="F132" s="200"/>
      <c r="G132" s="200"/>
      <c r="H132" s="200"/>
      <c r="I132" s="200"/>
      <c r="J132" s="200"/>
      <c r="K132" s="200"/>
      <c r="L132" s="200"/>
      <c r="M132" s="200"/>
      <c r="N132" s="200"/>
      <c r="O132" s="200"/>
      <c r="P132" s="172"/>
    </row>
    <row r="152" spans="2:16">
      <c r="B152" s="157" t="s">
        <v>422</v>
      </c>
      <c r="C152" s="195" t="s">
        <v>220</v>
      </c>
      <c r="D152" s="189">
        <v>2018</v>
      </c>
      <c r="E152" s="189">
        <v>2019</v>
      </c>
      <c r="F152" s="189">
        <v>2020</v>
      </c>
      <c r="G152" s="189">
        <v>2021</v>
      </c>
      <c r="H152" s="189">
        <v>2022</v>
      </c>
      <c r="I152" s="189">
        <v>2023</v>
      </c>
      <c r="J152" s="189">
        <v>2024</v>
      </c>
      <c r="K152" s="189">
        <v>2025</v>
      </c>
      <c r="L152" s="189">
        <v>2026</v>
      </c>
      <c r="M152" s="189">
        <v>2027</v>
      </c>
      <c r="N152" s="189">
        <v>2028</v>
      </c>
      <c r="O152" s="189">
        <v>2029</v>
      </c>
    </row>
    <row r="153" spans="2:16">
      <c r="C153" s="195" t="s">
        <v>423</v>
      </c>
      <c r="D153" s="200">
        <v>1359.6342554783257</v>
      </c>
      <c r="E153" s="200">
        <v>1008.2903772799064</v>
      </c>
      <c r="F153" s="200"/>
      <c r="G153" s="200"/>
      <c r="H153" s="200"/>
      <c r="I153" s="200"/>
      <c r="J153" s="200"/>
      <c r="K153" s="200"/>
      <c r="L153" s="200"/>
      <c r="M153" s="200"/>
      <c r="N153" s="200"/>
      <c r="O153" s="200"/>
      <c r="P153" s="172"/>
    </row>
    <row r="154" spans="2:16">
      <c r="C154" s="195" t="s">
        <v>424</v>
      </c>
      <c r="D154" s="200">
        <v>213.75009863071023</v>
      </c>
      <c r="E154" s="200">
        <v>224.53595299355874</v>
      </c>
      <c r="F154" s="200"/>
      <c r="G154" s="200"/>
      <c r="H154" s="200"/>
      <c r="I154" s="200"/>
      <c r="J154" s="200"/>
      <c r="K154" s="200"/>
      <c r="L154" s="200"/>
      <c r="M154" s="200"/>
      <c r="N154" s="200"/>
      <c r="O154" s="200"/>
      <c r="P154" s="172"/>
    </row>
    <row r="155" spans="2:16">
      <c r="D155" s="172"/>
      <c r="E155" s="172"/>
      <c r="F155" s="172"/>
      <c r="G155" s="172"/>
      <c r="H155" s="172"/>
      <c r="I155" s="172"/>
      <c r="J155" s="172"/>
      <c r="K155" s="172"/>
      <c r="L155" s="172"/>
      <c r="M155" s="172"/>
      <c r="N155" s="172"/>
      <c r="O155" s="172"/>
      <c r="P155" s="172"/>
    </row>
    <row r="156" spans="2:16">
      <c r="C156" s="195" t="s">
        <v>301</v>
      </c>
      <c r="D156" s="189">
        <v>2018</v>
      </c>
      <c r="E156" s="189">
        <v>2019</v>
      </c>
      <c r="F156" s="189">
        <v>2020</v>
      </c>
      <c r="G156" s="189">
        <v>2021</v>
      </c>
      <c r="H156" s="189">
        <v>2022</v>
      </c>
      <c r="I156" s="189">
        <v>2023</v>
      </c>
      <c r="J156" s="189">
        <v>2024</v>
      </c>
      <c r="K156" s="189">
        <v>2025</v>
      </c>
      <c r="L156" s="189">
        <v>2026</v>
      </c>
      <c r="M156" s="189">
        <v>2027</v>
      </c>
      <c r="N156" s="189">
        <v>2028</v>
      </c>
      <c r="O156" s="189">
        <v>2029</v>
      </c>
    </row>
    <row r="157" spans="2:16">
      <c r="C157" s="195" t="s">
        <v>423</v>
      </c>
      <c r="D157" s="200">
        <v>713.1594496545157</v>
      </c>
      <c r="E157" s="200">
        <v>774.4463537761917</v>
      </c>
      <c r="F157" s="200"/>
      <c r="G157" s="200"/>
      <c r="H157" s="200"/>
      <c r="I157" s="200"/>
      <c r="J157" s="200"/>
      <c r="K157" s="200"/>
      <c r="L157" s="200"/>
      <c r="M157" s="200"/>
      <c r="N157" s="200"/>
      <c r="O157" s="200"/>
      <c r="P157" s="172"/>
    </row>
    <row r="158" spans="2:16">
      <c r="C158" s="195" t="s">
        <v>424</v>
      </c>
      <c r="D158" s="200">
        <v>100.40579558020804</v>
      </c>
      <c r="E158" s="200">
        <v>93.608418651816891</v>
      </c>
      <c r="F158" s="200"/>
      <c r="G158" s="200"/>
      <c r="H158" s="200"/>
      <c r="I158" s="200"/>
      <c r="J158" s="200"/>
      <c r="K158" s="200"/>
      <c r="L158" s="200"/>
      <c r="M158" s="200"/>
      <c r="N158" s="200"/>
      <c r="O158" s="200"/>
      <c r="P158" s="172"/>
    </row>
    <row r="159" spans="2:16">
      <c r="D159" s="172"/>
      <c r="E159" s="172"/>
      <c r="F159" s="172"/>
      <c r="G159" s="172"/>
      <c r="H159" s="172"/>
      <c r="I159" s="172"/>
      <c r="J159" s="172"/>
      <c r="K159" s="172"/>
      <c r="L159" s="172"/>
      <c r="M159" s="172"/>
      <c r="N159" s="172"/>
      <c r="O159" s="172"/>
      <c r="P159" s="172"/>
    </row>
    <row r="160" spans="2:16">
      <c r="C160" s="131" t="s">
        <v>220</v>
      </c>
      <c r="J160" s="131" t="s">
        <v>301</v>
      </c>
    </row>
    <row r="178" spans="2:15">
      <c r="B178" s="157" t="s">
        <v>425</v>
      </c>
    </row>
    <row r="179" spans="2:15">
      <c r="B179" s="199" t="s">
        <v>441</v>
      </c>
      <c r="C179" s="189">
        <v>2018</v>
      </c>
      <c r="D179" s="189">
        <v>2019</v>
      </c>
      <c r="E179" s="189">
        <v>2020</v>
      </c>
      <c r="F179" s="189">
        <v>2021</v>
      </c>
      <c r="G179" s="189">
        <v>2022</v>
      </c>
      <c r="H179" s="189">
        <v>2023</v>
      </c>
      <c r="I179" s="189">
        <v>2024</v>
      </c>
      <c r="J179" s="189">
        <v>2025</v>
      </c>
      <c r="K179" s="189">
        <v>2026</v>
      </c>
      <c r="L179" s="189">
        <v>2027</v>
      </c>
      <c r="M179" s="189">
        <v>2028</v>
      </c>
      <c r="N179" s="189">
        <v>2029</v>
      </c>
      <c r="O179" s="129"/>
    </row>
    <row r="180" spans="2:15">
      <c r="B180" s="190" t="s">
        <v>89</v>
      </c>
      <c r="C180" s="193">
        <v>0</v>
      </c>
      <c r="D180" s="193">
        <v>0</v>
      </c>
      <c r="E180" s="193">
        <v>13.712051569829343</v>
      </c>
      <c r="F180" s="193"/>
      <c r="G180" s="193"/>
      <c r="H180" s="193"/>
      <c r="I180" s="193"/>
      <c r="J180" s="193"/>
      <c r="K180" s="193"/>
      <c r="L180" s="193"/>
      <c r="M180" s="193"/>
      <c r="N180" s="193"/>
      <c r="O180" s="166"/>
    </row>
    <row r="181" spans="2:15">
      <c r="B181" s="190" t="s">
        <v>406</v>
      </c>
      <c r="C181" s="193">
        <v>0</v>
      </c>
      <c r="D181" s="193">
        <v>340.58545454545452</v>
      </c>
      <c r="E181" s="193">
        <v>1046.0790269216377</v>
      </c>
      <c r="F181" s="193"/>
      <c r="G181" s="193"/>
      <c r="H181" s="193"/>
      <c r="I181" s="193"/>
      <c r="J181" s="193"/>
      <c r="K181" s="193"/>
      <c r="L181" s="193"/>
      <c r="M181" s="193"/>
      <c r="N181" s="193"/>
      <c r="O181" s="166"/>
    </row>
    <row r="199" spans="2:15">
      <c r="B199" s="157" t="s">
        <v>426</v>
      </c>
    </row>
    <row r="200" spans="2:15">
      <c r="B200" s="198" t="s">
        <v>178</v>
      </c>
      <c r="C200" s="189">
        <v>2018</v>
      </c>
      <c r="D200" s="189">
        <v>2019</v>
      </c>
      <c r="E200" s="189">
        <v>2020</v>
      </c>
      <c r="F200" s="189">
        <v>2021</v>
      </c>
      <c r="G200" s="189">
        <v>2022</v>
      </c>
      <c r="H200" s="189">
        <v>2023</v>
      </c>
      <c r="I200" s="189">
        <v>2024</v>
      </c>
      <c r="J200" s="189">
        <v>2025</v>
      </c>
      <c r="K200" s="189">
        <v>2026</v>
      </c>
      <c r="L200" s="189">
        <v>2027</v>
      </c>
      <c r="M200" s="189">
        <v>2028</v>
      </c>
      <c r="N200" s="189">
        <v>2029</v>
      </c>
      <c r="O200" s="129"/>
    </row>
    <row r="201" spans="2:15">
      <c r="B201" s="190" t="s">
        <v>89</v>
      </c>
      <c r="C201" s="197">
        <v>66229897.552560002</v>
      </c>
      <c r="D201" s="197">
        <v>50444144.485600002</v>
      </c>
      <c r="E201" s="197">
        <v>52011631.23263789</v>
      </c>
      <c r="F201" s="197"/>
      <c r="G201" s="197"/>
      <c r="H201" s="197"/>
      <c r="I201" s="197"/>
      <c r="J201" s="197"/>
      <c r="K201" s="197"/>
      <c r="L201" s="197"/>
      <c r="M201" s="197"/>
      <c r="N201" s="197"/>
      <c r="O201" s="173"/>
    </row>
    <row r="202" spans="2:15">
      <c r="B202" s="190" t="s">
        <v>406</v>
      </c>
      <c r="C202" s="197">
        <v>25826587.389839992</v>
      </c>
      <c r="D202" s="197">
        <v>21871937.485600002</v>
      </c>
      <c r="E202" s="197">
        <v>24691001.950393595</v>
      </c>
      <c r="F202" s="197"/>
      <c r="G202" s="197"/>
      <c r="H202" s="197"/>
      <c r="I202" s="197"/>
      <c r="J202" s="197"/>
      <c r="K202" s="197"/>
      <c r="L202" s="197"/>
      <c r="M202" s="197"/>
      <c r="N202" s="197"/>
      <c r="O202" s="173"/>
    </row>
    <row r="203" spans="2:15">
      <c r="B203" s="129"/>
      <c r="C203" s="173"/>
      <c r="D203" s="173"/>
      <c r="E203" s="173"/>
      <c r="F203" s="173"/>
      <c r="G203" s="173"/>
      <c r="H203" s="173"/>
      <c r="I203" s="173"/>
      <c r="J203" s="173"/>
      <c r="K203" s="173"/>
      <c r="L203" s="173"/>
      <c r="M203" s="173"/>
      <c r="N203" s="173"/>
      <c r="O203" s="173"/>
    </row>
    <row r="204" spans="2:15">
      <c r="B204" s="198" t="s">
        <v>441</v>
      </c>
      <c r="C204" s="189">
        <v>2018</v>
      </c>
      <c r="D204" s="189">
        <v>2019</v>
      </c>
      <c r="E204" s="189">
        <v>2020</v>
      </c>
      <c r="F204" s="189">
        <v>2021</v>
      </c>
      <c r="G204" s="189">
        <v>2022</v>
      </c>
      <c r="H204" s="189">
        <v>2023</v>
      </c>
      <c r="I204" s="189">
        <v>2024</v>
      </c>
      <c r="J204" s="189">
        <v>2025</v>
      </c>
      <c r="K204" s="189">
        <v>2026</v>
      </c>
      <c r="L204" s="189">
        <v>2027</v>
      </c>
      <c r="M204" s="189">
        <v>2028</v>
      </c>
      <c r="N204" s="189">
        <v>2029</v>
      </c>
      <c r="O204" s="129"/>
    </row>
    <row r="205" spans="2:15">
      <c r="B205" s="190" t="s">
        <v>89</v>
      </c>
      <c r="C205" s="196">
        <v>440.55900918342536</v>
      </c>
      <c r="D205" s="196">
        <v>439.38491860618501</v>
      </c>
      <c r="E205" s="196">
        <v>404.53885834936352</v>
      </c>
      <c r="F205" s="196"/>
      <c r="G205" s="196"/>
      <c r="H205" s="196"/>
      <c r="I205" s="196"/>
      <c r="J205" s="196"/>
      <c r="K205" s="196"/>
      <c r="L205" s="196"/>
      <c r="M205" s="196"/>
      <c r="N205" s="196"/>
      <c r="O205" s="165"/>
    </row>
    <row r="206" spans="2:15">
      <c r="B206" s="190" t="s">
        <v>406</v>
      </c>
      <c r="C206" s="196">
        <v>201.30545488977339</v>
      </c>
      <c r="D206" s="196">
        <v>142.42046330417315</v>
      </c>
      <c r="E206" s="196">
        <v>198.04465285328308</v>
      </c>
      <c r="F206" s="196"/>
      <c r="G206" s="196"/>
      <c r="H206" s="196"/>
      <c r="I206" s="196"/>
      <c r="J206" s="196"/>
      <c r="K206" s="196"/>
      <c r="L206" s="196"/>
      <c r="M206" s="196"/>
      <c r="N206" s="196"/>
      <c r="O206" s="165"/>
    </row>
    <row r="223" spans="2:15">
      <c r="B223" s="157" t="s">
        <v>427</v>
      </c>
    </row>
    <row r="224" spans="2:15">
      <c r="B224" s="198" t="s">
        <v>178</v>
      </c>
      <c r="C224" s="189">
        <v>2018</v>
      </c>
      <c r="D224" s="189">
        <v>2019</v>
      </c>
      <c r="E224" s="189">
        <v>2020</v>
      </c>
      <c r="F224" s="189">
        <v>2021</v>
      </c>
      <c r="G224" s="189">
        <v>2022</v>
      </c>
      <c r="H224" s="189">
        <v>2023</v>
      </c>
      <c r="I224" s="189">
        <v>2024</v>
      </c>
      <c r="J224" s="189">
        <v>2025</v>
      </c>
      <c r="K224" s="189">
        <v>2026</v>
      </c>
      <c r="L224" s="189">
        <v>2027</v>
      </c>
      <c r="M224" s="189">
        <v>2028</v>
      </c>
      <c r="N224" s="189">
        <v>2029</v>
      </c>
      <c r="O224" s="129"/>
    </row>
    <row r="225" spans="2:15">
      <c r="B225" s="190" t="s">
        <v>89</v>
      </c>
      <c r="C225" s="197">
        <v>1503600</v>
      </c>
      <c r="D225" s="197">
        <v>3587109.6500000004</v>
      </c>
      <c r="E225" s="197">
        <v>7784349.5967099015</v>
      </c>
      <c r="F225" s="197"/>
      <c r="G225" s="197"/>
      <c r="H225" s="197"/>
      <c r="I225" s="197"/>
      <c r="J225" s="197"/>
      <c r="K225" s="197"/>
      <c r="L225" s="197"/>
      <c r="M225" s="197"/>
      <c r="N225" s="197"/>
      <c r="O225" s="173"/>
    </row>
    <row r="226" spans="2:15">
      <c r="B226" s="190" t="s">
        <v>406</v>
      </c>
      <c r="C226" s="197">
        <v>1002400</v>
      </c>
      <c r="D226" s="197">
        <v>633019.34999999963</v>
      </c>
      <c r="E226" s="197">
        <v>1944470.3064815868</v>
      </c>
      <c r="F226" s="197"/>
      <c r="G226" s="197"/>
      <c r="H226" s="197"/>
      <c r="I226" s="197"/>
      <c r="J226" s="197"/>
      <c r="K226" s="197"/>
      <c r="L226" s="197"/>
      <c r="M226" s="197"/>
      <c r="N226" s="197"/>
      <c r="O226" s="173"/>
    </row>
    <row r="227" spans="2:15">
      <c r="B227" s="129"/>
      <c r="C227" s="173"/>
      <c r="D227" s="173"/>
      <c r="E227" s="173"/>
      <c r="F227" s="173"/>
      <c r="G227" s="173"/>
      <c r="H227" s="173"/>
      <c r="I227" s="173"/>
      <c r="J227" s="173"/>
      <c r="K227" s="173"/>
      <c r="L227" s="173"/>
      <c r="M227" s="173"/>
      <c r="N227" s="173"/>
      <c r="O227" s="173"/>
    </row>
    <row r="228" spans="2:15">
      <c r="B228" s="198" t="s">
        <v>180</v>
      </c>
      <c r="C228" s="189">
        <v>2018</v>
      </c>
      <c r="D228" s="189">
        <v>2019</v>
      </c>
      <c r="E228" s="189">
        <v>2020</v>
      </c>
      <c r="F228" s="189">
        <v>2021</v>
      </c>
      <c r="G228" s="189">
        <v>2022</v>
      </c>
      <c r="H228" s="189">
        <v>2023</v>
      </c>
      <c r="I228" s="189">
        <v>2024</v>
      </c>
      <c r="J228" s="189">
        <v>2025</v>
      </c>
      <c r="K228" s="189">
        <v>2026</v>
      </c>
      <c r="L228" s="189">
        <v>2027</v>
      </c>
      <c r="M228" s="189">
        <v>2028</v>
      </c>
      <c r="N228" s="189">
        <v>2029</v>
      </c>
      <c r="O228" s="129"/>
    </row>
    <row r="229" spans="2:15">
      <c r="B229" s="190" t="s">
        <v>89</v>
      </c>
      <c r="C229" s="196">
        <v>110.17621021360014</v>
      </c>
      <c r="D229" s="196">
        <v>214.29951631637164</v>
      </c>
      <c r="E229" s="196">
        <v>285.43848199750755</v>
      </c>
      <c r="F229" s="196"/>
      <c r="G229" s="196"/>
      <c r="H229" s="196"/>
      <c r="I229" s="196"/>
      <c r="J229" s="196"/>
      <c r="K229" s="196"/>
      <c r="L229" s="196"/>
      <c r="M229" s="196"/>
      <c r="N229" s="196"/>
      <c r="O229" s="165"/>
    </row>
    <row r="230" spans="2:15">
      <c r="B230" s="190" t="s">
        <v>406</v>
      </c>
      <c r="C230" s="196">
        <v>73.450806809066762</v>
      </c>
      <c r="D230" s="196">
        <v>37.817561702889122</v>
      </c>
      <c r="E230" s="196">
        <v>71.32727864545916</v>
      </c>
      <c r="F230" s="196"/>
      <c r="G230" s="196"/>
      <c r="H230" s="196"/>
      <c r="I230" s="196"/>
      <c r="J230" s="196"/>
      <c r="K230" s="196"/>
      <c r="L230" s="196"/>
      <c r="M230" s="196"/>
      <c r="N230" s="196"/>
      <c r="O230" s="165"/>
    </row>
    <row r="247" spans="2:15">
      <c r="B247" s="157" t="s">
        <v>428</v>
      </c>
    </row>
    <row r="248" spans="2:15">
      <c r="B248" s="198" t="s">
        <v>178</v>
      </c>
      <c r="C248" s="189">
        <v>2018</v>
      </c>
      <c r="D248" s="189">
        <v>2019</v>
      </c>
      <c r="E248" s="189">
        <v>2020</v>
      </c>
      <c r="F248" s="189">
        <v>2021</v>
      </c>
      <c r="G248" s="189">
        <v>2022</v>
      </c>
      <c r="H248" s="189">
        <v>2023</v>
      </c>
      <c r="I248" s="189">
        <v>2024</v>
      </c>
      <c r="J248" s="189">
        <v>2025</v>
      </c>
      <c r="K248" s="189">
        <v>2026</v>
      </c>
      <c r="L248" s="189">
        <v>2027</v>
      </c>
      <c r="M248" s="189">
        <v>2028</v>
      </c>
      <c r="N248" s="189">
        <v>2029</v>
      </c>
      <c r="O248" s="129"/>
    </row>
    <row r="249" spans="2:15">
      <c r="B249" s="190" t="s">
        <v>89</v>
      </c>
      <c r="C249" s="197">
        <v>0</v>
      </c>
      <c r="D249" s="197">
        <v>0</v>
      </c>
      <c r="E249" s="197">
        <v>0</v>
      </c>
      <c r="F249" s="197"/>
      <c r="G249" s="197"/>
      <c r="H249" s="197"/>
      <c r="I249" s="197"/>
      <c r="J249" s="197"/>
      <c r="K249" s="197"/>
      <c r="L249" s="197"/>
      <c r="M249" s="197"/>
      <c r="N249" s="197"/>
      <c r="O249" s="173"/>
    </row>
    <row r="250" spans="2:15">
      <c r="B250" s="190" t="s">
        <v>406</v>
      </c>
      <c r="C250" s="197">
        <v>0</v>
      </c>
      <c r="D250" s="197">
        <v>0</v>
      </c>
      <c r="E250" s="197">
        <v>0</v>
      </c>
      <c r="F250" s="197"/>
      <c r="G250" s="197"/>
      <c r="H250" s="197"/>
      <c r="I250" s="197"/>
      <c r="J250" s="197"/>
      <c r="K250" s="197"/>
      <c r="L250" s="197"/>
      <c r="M250" s="197"/>
      <c r="N250" s="197"/>
      <c r="O250" s="173"/>
    </row>
    <row r="251" spans="2:15">
      <c r="B251" s="129"/>
      <c r="C251" s="173"/>
      <c r="D251" s="173"/>
      <c r="E251" s="173"/>
      <c r="F251" s="173"/>
      <c r="G251" s="173"/>
      <c r="H251" s="173"/>
      <c r="I251" s="173"/>
      <c r="J251" s="173"/>
      <c r="K251" s="173"/>
      <c r="L251" s="173"/>
      <c r="M251" s="173"/>
      <c r="N251" s="173"/>
      <c r="O251" s="173"/>
    </row>
    <row r="252" spans="2:15">
      <c r="B252" s="198" t="s">
        <v>180</v>
      </c>
      <c r="C252" s="189">
        <v>2018</v>
      </c>
      <c r="D252" s="189">
        <v>2019</v>
      </c>
      <c r="E252" s="189">
        <v>2020</v>
      </c>
      <c r="F252" s="189">
        <v>2021</v>
      </c>
      <c r="G252" s="189">
        <v>2022</v>
      </c>
      <c r="H252" s="189">
        <v>2023</v>
      </c>
      <c r="I252" s="189">
        <v>2024</v>
      </c>
      <c r="J252" s="189">
        <v>2025</v>
      </c>
      <c r="K252" s="189">
        <v>2026</v>
      </c>
      <c r="L252" s="189">
        <v>2027</v>
      </c>
      <c r="M252" s="189">
        <v>2028</v>
      </c>
      <c r="N252" s="189">
        <v>2029</v>
      </c>
      <c r="O252" s="129"/>
    </row>
    <row r="253" spans="2:15">
      <c r="B253" s="190" t="s">
        <v>89</v>
      </c>
      <c r="C253" s="196">
        <v>0</v>
      </c>
      <c r="D253" s="196">
        <v>0</v>
      </c>
      <c r="E253" s="196">
        <v>0</v>
      </c>
      <c r="F253" s="196"/>
      <c r="G253" s="196"/>
      <c r="H253" s="196"/>
      <c r="I253" s="196"/>
      <c r="J253" s="196"/>
      <c r="K253" s="196"/>
      <c r="L253" s="196"/>
      <c r="M253" s="196"/>
      <c r="N253" s="196"/>
      <c r="O253" s="165"/>
    </row>
    <row r="254" spans="2:15">
      <c r="B254" s="190" t="s">
        <v>406</v>
      </c>
      <c r="C254" s="196">
        <v>0</v>
      </c>
      <c r="D254" s="196">
        <v>0</v>
      </c>
      <c r="E254" s="196">
        <v>0</v>
      </c>
      <c r="F254" s="196"/>
      <c r="G254" s="196"/>
      <c r="H254" s="196"/>
      <c r="I254" s="196"/>
      <c r="J254" s="196"/>
      <c r="K254" s="196"/>
      <c r="L254" s="196"/>
      <c r="M254" s="196"/>
      <c r="N254" s="196"/>
      <c r="O254" s="165"/>
    </row>
    <row r="255" spans="2:15">
      <c r="B255" s="129"/>
      <c r="C255" s="173"/>
      <c r="D255" s="173"/>
      <c r="E255" s="173"/>
      <c r="F255" s="173"/>
      <c r="G255" s="173"/>
      <c r="H255" s="173"/>
      <c r="I255" s="173"/>
      <c r="J255" s="173"/>
      <c r="K255" s="173"/>
      <c r="L255" s="173"/>
      <c r="M255" s="173"/>
      <c r="N255" s="173"/>
      <c r="O255" s="173"/>
    </row>
    <row r="256" spans="2:15">
      <c r="B256" s="157" t="s">
        <v>429</v>
      </c>
    </row>
    <row r="257" spans="2:15">
      <c r="B257" s="198" t="s">
        <v>178</v>
      </c>
      <c r="C257" s="189">
        <v>2018</v>
      </c>
      <c r="D257" s="189">
        <v>2019</v>
      </c>
      <c r="E257" s="189">
        <v>2020</v>
      </c>
      <c r="F257" s="189">
        <v>2021</v>
      </c>
      <c r="G257" s="189">
        <v>2022</v>
      </c>
      <c r="H257" s="189">
        <v>2023</v>
      </c>
      <c r="I257" s="189">
        <v>2024</v>
      </c>
      <c r="J257" s="189">
        <v>2025</v>
      </c>
      <c r="K257" s="189">
        <v>2026</v>
      </c>
      <c r="L257" s="189">
        <v>2027</v>
      </c>
      <c r="M257" s="189">
        <v>2028</v>
      </c>
      <c r="N257" s="189">
        <v>2029</v>
      </c>
      <c r="O257" s="129"/>
    </row>
    <row r="258" spans="2:15">
      <c r="B258" s="190" t="s">
        <v>89</v>
      </c>
      <c r="C258" s="197">
        <v>0</v>
      </c>
      <c r="D258" s="197">
        <v>0</v>
      </c>
      <c r="E258" s="197">
        <v>0</v>
      </c>
      <c r="F258" s="197"/>
      <c r="G258" s="197"/>
      <c r="H258" s="197"/>
      <c r="I258" s="197"/>
      <c r="J258" s="197"/>
      <c r="K258" s="197"/>
      <c r="L258" s="197"/>
      <c r="M258" s="197"/>
      <c r="N258" s="197"/>
      <c r="O258" s="173"/>
    </row>
    <row r="259" spans="2:15">
      <c r="B259" s="190" t="s">
        <v>406</v>
      </c>
      <c r="C259" s="197">
        <v>0</v>
      </c>
      <c r="D259" s="197">
        <v>0</v>
      </c>
      <c r="E259" s="197">
        <v>0</v>
      </c>
      <c r="F259" s="197"/>
      <c r="G259" s="197"/>
      <c r="H259" s="197"/>
      <c r="I259" s="197"/>
      <c r="J259" s="197"/>
      <c r="K259" s="197"/>
      <c r="L259" s="197"/>
      <c r="M259" s="197"/>
      <c r="N259" s="197"/>
      <c r="O259" s="173"/>
    </row>
    <row r="260" spans="2:15">
      <c r="B260" s="129"/>
      <c r="C260" s="173"/>
      <c r="D260" s="173"/>
      <c r="E260" s="173"/>
      <c r="F260" s="173"/>
      <c r="G260" s="173"/>
      <c r="H260" s="173"/>
      <c r="I260" s="173"/>
      <c r="J260" s="173"/>
      <c r="K260" s="173"/>
      <c r="L260" s="173"/>
      <c r="M260" s="173"/>
      <c r="N260" s="173"/>
      <c r="O260" s="173"/>
    </row>
    <row r="261" spans="2:15">
      <c r="B261" s="198" t="s">
        <v>180</v>
      </c>
      <c r="C261" s="189">
        <v>2018</v>
      </c>
      <c r="D261" s="189">
        <v>2019</v>
      </c>
      <c r="E261" s="189">
        <v>2020</v>
      </c>
      <c r="F261" s="189">
        <v>2021</v>
      </c>
      <c r="G261" s="189">
        <v>2022</v>
      </c>
      <c r="H261" s="189">
        <v>2023</v>
      </c>
      <c r="I261" s="189">
        <v>2024</v>
      </c>
      <c r="J261" s="189">
        <v>2025</v>
      </c>
      <c r="K261" s="189">
        <v>2026</v>
      </c>
      <c r="L261" s="189">
        <v>2027</v>
      </c>
      <c r="M261" s="189">
        <v>2028</v>
      </c>
      <c r="N261" s="189">
        <v>2029</v>
      </c>
      <c r="O261" s="129"/>
    </row>
    <row r="262" spans="2:15">
      <c r="B262" s="190" t="s">
        <v>89</v>
      </c>
      <c r="C262" s="196">
        <v>0</v>
      </c>
      <c r="D262" s="196">
        <v>0</v>
      </c>
      <c r="E262" s="196">
        <v>0</v>
      </c>
      <c r="F262" s="196"/>
      <c r="G262" s="196"/>
      <c r="H262" s="196"/>
      <c r="I262" s="196"/>
      <c r="J262" s="196"/>
      <c r="K262" s="196"/>
      <c r="L262" s="196"/>
      <c r="M262" s="196"/>
      <c r="N262" s="196"/>
      <c r="O262" s="165"/>
    </row>
    <row r="263" spans="2:15">
      <c r="B263" s="190" t="s">
        <v>406</v>
      </c>
      <c r="C263" s="196">
        <v>0</v>
      </c>
      <c r="D263" s="196">
        <v>0</v>
      </c>
      <c r="E263" s="196">
        <v>0</v>
      </c>
      <c r="F263" s="196"/>
      <c r="G263" s="196"/>
      <c r="H263" s="196"/>
      <c r="I263" s="196"/>
      <c r="J263" s="196"/>
      <c r="K263" s="196"/>
      <c r="L263" s="196"/>
      <c r="M263" s="196"/>
      <c r="N263" s="196"/>
      <c r="O263" s="165"/>
    </row>
    <row r="264" spans="2:15">
      <c r="B264" s="129"/>
      <c r="C264" s="173"/>
      <c r="D264" s="173"/>
      <c r="E264" s="173"/>
      <c r="F264" s="173"/>
      <c r="G264" s="173"/>
      <c r="H264" s="173"/>
      <c r="I264" s="173"/>
      <c r="J264" s="173"/>
      <c r="K264" s="173"/>
      <c r="L264" s="173"/>
      <c r="M264" s="173"/>
      <c r="N264" s="173"/>
      <c r="O264" s="173"/>
    </row>
    <row r="265" spans="2:15">
      <c r="B265" s="129"/>
      <c r="C265" s="173"/>
      <c r="D265" s="173"/>
      <c r="E265" s="173"/>
      <c r="F265" s="173"/>
      <c r="G265" s="173"/>
      <c r="H265" s="173"/>
      <c r="I265" s="173"/>
      <c r="J265" s="173"/>
      <c r="K265" s="173"/>
      <c r="L265" s="173"/>
      <c r="M265" s="173"/>
      <c r="N265" s="173"/>
      <c r="O265" s="173"/>
    </row>
    <row r="282" spans="2:15">
      <c r="B282" s="157" t="s">
        <v>353</v>
      </c>
    </row>
    <row r="283" spans="2:15">
      <c r="B283" s="198" t="s">
        <v>178</v>
      </c>
      <c r="C283" s="189">
        <v>2018</v>
      </c>
      <c r="D283" s="189">
        <v>2019</v>
      </c>
      <c r="E283" s="189">
        <v>2020</v>
      </c>
      <c r="F283" s="189">
        <v>2021</v>
      </c>
      <c r="G283" s="189">
        <v>2022</v>
      </c>
      <c r="H283" s="189">
        <v>2023</v>
      </c>
      <c r="I283" s="189">
        <v>2024</v>
      </c>
      <c r="J283" s="189">
        <v>2025</v>
      </c>
      <c r="K283" s="189">
        <v>2026</v>
      </c>
      <c r="L283" s="189">
        <v>2027</v>
      </c>
      <c r="M283" s="189">
        <v>2028</v>
      </c>
      <c r="N283" s="189">
        <v>2029</v>
      </c>
      <c r="O283" s="129"/>
    </row>
    <row r="284" spans="2:15">
      <c r="B284" s="190" t="s">
        <v>89</v>
      </c>
      <c r="C284" s="197">
        <v>10108293.015557047</v>
      </c>
      <c r="D284" s="197">
        <v>22720671.274508901</v>
      </c>
      <c r="E284" s="197">
        <v>23641682.220483106</v>
      </c>
      <c r="F284" s="197"/>
      <c r="G284" s="197"/>
      <c r="H284" s="197"/>
      <c r="I284" s="197"/>
      <c r="J284" s="197"/>
      <c r="K284" s="197"/>
      <c r="L284" s="197"/>
      <c r="M284" s="197"/>
      <c r="N284" s="197"/>
      <c r="O284" s="173"/>
    </row>
    <row r="285" spans="2:15">
      <c r="B285" s="190" t="s">
        <v>406</v>
      </c>
      <c r="C285" s="197">
        <v>6356376.0461051837</v>
      </c>
      <c r="D285" s="197">
        <v>9616229.6920210794</v>
      </c>
      <c r="E285" s="197">
        <v>8281761.0763204955</v>
      </c>
      <c r="F285" s="197"/>
      <c r="G285" s="197"/>
      <c r="H285" s="197"/>
      <c r="I285" s="197"/>
      <c r="J285" s="197"/>
      <c r="K285" s="197"/>
      <c r="L285" s="197"/>
      <c r="M285" s="197"/>
      <c r="N285" s="197"/>
      <c r="O285" s="173"/>
    </row>
    <row r="286" spans="2:15">
      <c r="B286" s="129"/>
      <c r="C286" s="173"/>
      <c r="D286" s="173"/>
      <c r="E286" s="173"/>
      <c r="F286" s="173"/>
      <c r="G286" s="173"/>
      <c r="H286" s="173"/>
      <c r="I286" s="173"/>
      <c r="J286" s="173"/>
      <c r="K286" s="173"/>
      <c r="L286" s="173"/>
      <c r="M286" s="173"/>
      <c r="N286" s="173"/>
      <c r="O286" s="173"/>
    </row>
    <row r="287" spans="2:15">
      <c r="B287" s="198" t="s">
        <v>180</v>
      </c>
      <c r="C287" s="189">
        <v>2018</v>
      </c>
      <c r="D287" s="189">
        <v>2019</v>
      </c>
      <c r="E287" s="189">
        <v>2020</v>
      </c>
      <c r="F287" s="189">
        <v>2021</v>
      </c>
      <c r="G287" s="189">
        <v>2022</v>
      </c>
      <c r="H287" s="189">
        <v>2023</v>
      </c>
      <c r="I287" s="189">
        <v>2024</v>
      </c>
      <c r="J287" s="189">
        <v>2025</v>
      </c>
      <c r="K287" s="189">
        <v>2026</v>
      </c>
      <c r="L287" s="189">
        <v>2027</v>
      </c>
      <c r="M287" s="189">
        <v>2028</v>
      </c>
      <c r="N287" s="189">
        <v>2029</v>
      </c>
      <c r="O287" s="129"/>
    </row>
    <row r="288" spans="2:15">
      <c r="B288" s="190" t="s">
        <v>89</v>
      </c>
      <c r="C288" s="196">
        <v>183.24297093819769</v>
      </c>
      <c r="D288" s="196">
        <v>522.1767204883464</v>
      </c>
      <c r="E288" s="196">
        <v>858.18424013258209</v>
      </c>
      <c r="F288" s="196"/>
      <c r="G288" s="196"/>
      <c r="H288" s="196"/>
      <c r="I288" s="196"/>
      <c r="J288" s="196"/>
      <c r="K288" s="196"/>
      <c r="L288" s="196"/>
      <c r="M288" s="196"/>
      <c r="N288" s="196"/>
      <c r="O288" s="165"/>
    </row>
    <row r="289" spans="2:15">
      <c r="B289" s="190" t="s">
        <v>406</v>
      </c>
      <c r="C289" s="196">
        <v>182.54773865882407</v>
      </c>
      <c r="D289" s="196">
        <v>395.90870861306973</v>
      </c>
      <c r="E289" s="196">
        <v>257.84267454529322</v>
      </c>
      <c r="F289" s="196"/>
      <c r="G289" s="196"/>
      <c r="H289" s="196"/>
      <c r="I289" s="196"/>
      <c r="J289" s="196"/>
      <c r="K289" s="196"/>
      <c r="L289" s="196"/>
      <c r="M289" s="196"/>
      <c r="N289" s="196"/>
      <c r="O289" s="165"/>
    </row>
    <row r="290" spans="2:15">
      <c r="B290" s="129"/>
      <c r="C290" s="173"/>
      <c r="D290" s="173"/>
      <c r="E290" s="173"/>
      <c r="F290" s="173"/>
      <c r="G290" s="173"/>
      <c r="H290" s="173"/>
      <c r="I290" s="173"/>
      <c r="J290" s="173"/>
      <c r="K290" s="173"/>
      <c r="L290" s="173"/>
      <c r="M290" s="173"/>
      <c r="N290" s="173"/>
      <c r="O290" s="173"/>
    </row>
    <row r="309" spans="2:16">
      <c r="B309" s="157" t="s">
        <v>430</v>
      </c>
    </row>
    <row r="310" spans="2:16">
      <c r="B310" s="131" t="s">
        <v>178</v>
      </c>
      <c r="C310" s="157" t="s">
        <v>388</v>
      </c>
      <c r="D310" s="192">
        <v>2018</v>
      </c>
      <c r="E310" s="192">
        <v>2019</v>
      </c>
      <c r="F310" s="192">
        <v>2020</v>
      </c>
      <c r="G310" s="192">
        <v>2021</v>
      </c>
      <c r="H310" s="192">
        <v>2022</v>
      </c>
      <c r="I310" s="192">
        <v>2023</v>
      </c>
      <c r="J310" s="192">
        <v>2024</v>
      </c>
      <c r="K310" s="192">
        <v>2025</v>
      </c>
      <c r="L310" s="192">
        <v>2026</v>
      </c>
      <c r="M310" s="192">
        <v>2027</v>
      </c>
      <c r="N310" s="192">
        <v>2028</v>
      </c>
      <c r="O310" s="192">
        <v>2029</v>
      </c>
      <c r="P310" s="129"/>
    </row>
    <row r="311" spans="2:16">
      <c r="B311" s="129">
        <v>10</v>
      </c>
      <c r="C311" s="190" t="s">
        <v>431</v>
      </c>
      <c r="D311" s="197">
        <v>6045696.4691382274</v>
      </c>
      <c r="E311" s="197">
        <v>16503740.976650417</v>
      </c>
      <c r="F311" s="197">
        <v>10873605.477284556</v>
      </c>
      <c r="G311" s="197"/>
      <c r="H311" s="197"/>
      <c r="I311" s="197"/>
      <c r="J311" s="197"/>
      <c r="K311" s="197"/>
      <c r="L311" s="197"/>
      <c r="M311" s="197"/>
      <c r="N311" s="197"/>
      <c r="O311" s="197"/>
      <c r="P311" s="173"/>
    </row>
    <row r="312" spans="2:16">
      <c r="B312" s="129">
        <v>25</v>
      </c>
      <c r="C312" s="190" t="s">
        <v>432</v>
      </c>
      <c r="D312" s="197">
        <v>213633.60000000003</v>
      </c>
      <c r="E312" s="197">
        <v>2409695.4249999998</v>
      </c>
      <c r="F312" s="197">
        <v>11305968.15</v>
      </c>
      <c r="G312" s="197"/>
      <c r="H312" s="197"/>
      <c r="I312" s="197"/>
      <c r="J312" s="197"/>
      <c r="K312" s="197"/>
      <c r="L312" s="197"/>
      <c r="M312" s="197"/>
      <c r="N312" s="197"/>
      <c r="O312" s="197"/>
      <c r="P312" s="173"/>
    </row>
    <row r="313" spans="2:16">
      <c r="B313" s="129">
        <v>50</v>
      </c>
      <c r="C313" s="190" t="s">
        <v>433</v>
      </c>
      <c r="D313" s="197">
        <v>0</v>
      </c>
      <c r="E313" s="197">
        <v>0</v>
      </c>
      <c r="F313" s="197">
        <v>0</v>
      </c>
      <c r="G313" s="197"/>
      <c r="H313" s="197"/>
      <c r="I313" s="197"/>
      <c r="J313" s="197"/>
      <c r="K313" s="197"/>
      <c r="L313" s="197"/>
      <c r="M313" s="197"/>
      <c r="N313" s="197"/>
      <c r="O313" s="197"/>
      <c r="P313" s="173"/>
    </row>
    <row r="314" spans="2:16">
      <c r="B314" s="129">
        <v>100</v>
      </c>
      <c r="C314" s="190" t="s">
        <v>417</v>
      </c>
      <c r="D314" s="197">
        <v>0</v>
      </c>
      <c r="E314" s="197">
        <v>1980</v>
      </c>
      <c r="F314" s="197">
        <v>6570</v>
      </c>
      <c r="G314" s="197"/>
      <c r="H314" s="197"/>
      <c r="I314" s="197"/>
      <c r="J314" s="197"/>
      <c r="K314" s="197"/>
      <c r="L314" s="197"/>
      <c r="M314" s="197"/>
      <c r="N314" s="197"/>
      <c r="O314" s="197"/>
      <c r="P314" s="173"/>
    </row>
    <row r="316" spans="2:16">
      <c r="B316" s="131" t="s">
        <v>180</v>
      </c>
      <c r="C316" s="157" t="s">
        <v>388</v>
      </c>
      <c r="D316" s="192">
        <v>2018</v>
      </c>
      <c r="E316" s="192">
        <v>2019</v>
      </c>
      <c r="F316" s="192">
        <v>2020</v>
      </c>
      <c r="G316" s="192">
        <v>2021</v>
      </c>
      <c r="H316" s="192">
        <v>2022</v>
      </c>
      <c r="I316" s="192">
        <v>2023</v>
      </c>
      <c r="J316" s="192">
        <v>2024</v>
      </c>
      <c r="K316" s="192">
        <v>2025</v>
      </c>
      <c r="L316" s="192">
        <v>2026</v>
      </c>
      <c r="M316" s="192">
        <v>2027</v>
      </c>
      <c r="N316" s="192">
        <v>2028</v>
      </c>
      <c r="O316" s="192">
        <v>2029</v>
      </c>
      <c r="P316" s="129"/>
    </row>
    <row r="317" spans="2:16">
      <c r="B317" s="129">
        <v>10</v>
      </c>
      <c r="C317" s="190" t="s">
        <v>431</v>
      </c>
      <c r="D317" s="196">
        <v>116.44728942491776</v>
      </c>
      <c r="E317" s="196">
        <v>284.33090978777966</v>
      </c>
      <c r="F317" s="196">
        <v>154.45513016003758</v>
      </c>
      <c r="G317" s="196"/>
      <c r="H317" s="196"/>
      <c r="I317" s="196"/>
      <c r="J317" s="196"/>
      <c r="K317" s="196"/>
      <c r="L317" s="196"/>
      <c r="M317" s="196"/>
      <c r="N317" s="196"/>
      <c r="O317" s="196"/>
      <c r="P317" s="165"/>
    </row>
    <row r="318" spans="2:16">
      <c r="B318" s="129">
        <v>25</v>
      </c>
      <c r="C318" s="190" t="s">
        <v>432</v>
      </c>
      <c r="D318" s="196">
        <v>14.712872109948242</v>
      </c>
      <c r="E318" s="196">
        <v>196.33353918074482</v>
      </c>
      <c r="F318" s="196">
        <v>687.56522577328587</v>
      </c>
      <c r="G318" s="196"/>
      <c r="H318" s="196"/>
      <c r="I318" s="196"/>
      <c r="J318" s="196"/>
      <c r="K318" s="196"/>
      <c r="L318" s="196"/>
      <c r="M318" s="196"/>
      <c r="N318" s="196"/>
      <c r="O318" s="196"/>
      <c r="P318" s="165"/>
    </row>
    <row r="319" spans="2:16">
      <c r="B319" s="129">
        <v>50</v>
      </c>
      <c r="C319" s="190" t="s">
        <v>433</v>
      </c>
      <c r="D319" s="196">
        <v>0</v>
      </c>
      <c r="E319" s="196">
        <v>0</v>
      </c>
      <c r="F319" s="196">
        <v>0</v>
      </c>
      <c r="G319" s="196"/>
      <c r="H319" s="196"/>
      <c r="I319" s="196"/>
      <c r="J319" s="196"/>
      <c r="K319" s="196"/>
      <c r="L319" s="196"/>
      <c r="M319" s="196"/>
      <c r="N319" s="196"/>
      <c r="O319" s="196"/>
      <c r="P319" s="165"/>
    </row>
    <row r="320" spans="2:16">
      <c r="B320" s="129">
        <v>100</v>
      </c>
      <c r="C320" s="190" t="s">
        <v>417</v>
      </c>
      <c r="D320" s="196">
        <v>0</v>
      </c>
      <c r="E320" s="196">
        <v>1.2474000000000001</v>
      </c>
      <c r="F320" s="196">
        <v>3.6951749999999999</v>
      </c>
      <c r="G320" s="196"/>
      <c r="H320" s="196"/>
      <c r="I320" s="196"/>
      <c r="J320" s="196"/>
      <c r="K320" s="196"/>
      <c r="L320" s="196"/>
      <c r="M320" s="196"/>
      <c r="N320" s="196"/>
      <c r="O320" s="196"/>
      <c r="P320" s="165"/>
    </row>
    <row r="339" spans="2:16">
      <c r="B339" s="157" t="s">
        <v>434</v>
      </c>
    </row>
    <row r="341" spans="2:16">
      <c r="B341" s="131" t="s">
        <v>218</v>
      </c>
      <c r="C341" s="157" t="s">
        <v>388</v>
      </c>
      <c r="D341" s="192">
        <v>2018</v>
      </c>
      <c r="E341" s="192">
        <v>2019</v>
      </c>
      <c r="F341" s="192">
        <v>2020</v>
      </c>
      <c r="G341" s="192">
        <v>2021</v>
      </c>
      <c r="H341" s="192">
        <v>2022</v>
      </c>
      <c r="I341" s="192">
        <v>2023</v>
      </c>
      <c r="J341" s="192">
        <v>2024</v>
      </c>
      <c r="K341" s="192">
        <v>2025</v>
      </c>
      <c r="L341" s="192">
        <v>2026</v>
      </c>
      <c r="M341" s="192">
        <v>2027</v>
      </c>
      <c r="N341" s="192">
        <v>2028</v>
      </c>
      <c r="O341" s="192">
        <v>2029</v>
      </c>
      <c r="P341" s="129"/>
    </row>
    <row r="342" spans="2:16">
      <c r="B342" s="129" t="s">
        <v>220</v>
      </c>
      <c r="C342" s="190" t="s">
        <v>220</v>
      </c>
      <c r="D342" s="193">
        <v>606.71361608149255</v>
      </c>
      <c r="E342" s="193">
        <v>566.82612707635894</v>
      </c>
      <c r="F342" s="193">
        <v>719.45773734990223</v>
      </c>
      <c r="G342" s="193"/>
      <c r="H342" s="193"/>
      <c r="I342" s="193"/>
      <c r="J342" s="193"/>
      <c r="K342" s="193"/>
      <c r="L342" s="193"/>
      <c r="M342" s="193"/>
      <c r="N342" s="193"/>
      <c r="O342" s="193"/>
      <c r="P342" s="166"/>
    </row>
    <row r="343" spans="2:16">
      <c r="B343" s="129" t="s">
        <v>301</v>
      </c>
      <c r="C343" s="190" t="s">
        <v>301</v>
      </c>
      <c r="D343" s="193">
        <v>728.63993770287459</v>
      </c>
      <c r="E343" s="193">
        <v>1134.0336726092294</v>
      </c>
      <c r="F343" s="193">
        <v>1303.9374903388305</v>
      </c>
      <c r="G343" s="193"/>
      <c r="H343" s="193"/>
      <c r="I343" s="193"/>
      <c r="J343" s="193"/>
      <c r="K343" s="193"/>
      <c r="L343" s="193"/>
      <c r="M343" s="193"/>
      <c r="N343" s="193"/>
      <c r="O343" s="193"/>
      <c r="P343" s="166"/>
    </row>
    <row r="344" spans="2:16">
      <c r="B344" s="129" t="s">
        <v>65</v>
      </c>
      <c r="C344" s="190" t="s">
        <v>65</v>
      </c>
      <c r="D344" s="193">
        <v>10.921111333335626</v>
      </c>
      <c r="E344" s="193">
        <v>13.552297526806322</v>
      </c>
      <c r="F344" s="193">
        <v>8.5929690519963735</v>
      </c>
      <c r="G344" s="193"/>
      <c r="H344" s="193"/>
      <c r="I344" s="193"/>
      <c r="J344" s="193"/>
      <c r="K344" s="193"/>
      <c r="L344" s="193"/>
      <c r="M344" s="193"/>
      <c r="N344" s="193"/>
      <c r="O344" s="193"/>
      <c r="P344" s="166"/>
    </row>
    <row r="345" spans="2:16">
      <c r="B345" s="129" t="s">
        <v>353</v>
      </c>
      <c r="C345" s="190" t="s">
        <v>353</v>
      </c>
      <c r="D345" s="193">
        <v>183.24297093819769</v>
      </c>
      <c r="E345" s="193">
        <v>522.1767204883464</v>
      </c>
      <c r="F345" s="193">
        <v>858.18424013258209</v>
      </c>
      <c r="G345" s="193"/>
      <c r="H345" s="193"/>
      <c r="I345" s="193"/>
      <c r="J345" s="193"/>
      <c r="K345" s="193"/>
      <c r="L345" s="193"/>
      <c r="M345" s="193"/>
      <c r="N345" s="193"/>
      <c r="O345" s="193"/>
      <c r="P345" s="166"/>
    </row>
    <row r="346" spans="2:16">
      <c r="B346" s="129" t="s">
        <v>373</v>
      </c>
      <c r="C346" s="190" t="s">
        <v>373</v>
      </c>
      <c r="D346" s="193">
        <v>41.540502119382495</v>
      </c>
      <c r="E346" s="193">
        <v>96.549287739410062</v>
      </c>
      <c r="F346" s="193">
        <v>224.71763656535049</v>
      </c>
      <c r="G346" s="193"/>
      <c r="H346" s="193"/>
      <c r="I346" s="193"/>
      <c r="J346" s="193"/>
      <c r="K346" s="193"/>
      <c r="L346" s="193"/>
      <c r="M346" s="193"/>
      <c r="N346" s="193"/>
      <c r="O346" s="193"/>
      <c r="P346" s="166"/>
    </row>
    <row r="347" spans="2:16">
      <c r="B347" s="129" t="s">
        <v>3</v>
      </c>
      <c r="C347" s="190" t="s">
        <v>3</v>
      </c>
      <c r="D347" s="193">
        <v>440.55900918342536</v>
      </c>
      <c r="E347" s="193">
        <v>439.38491860618501</v>
      </c>
      <c r="F347" s="193">
        <v>404.53885834936352</v>
      </c>
      <c r="G347" s="193"/>
      <c r="H347" s="193"/>
      <c r="I347" s="193"/>
      <c r="J347" s="193"/>
      <c r="K347" s="193"/>
      <c r="L347" s="193"/>
      <c r="M347" s="193"/>
      <c r="N347" s="193"/>
      <c r="O347" s="193"/>
      <c r="P347" s="166"/>
    </row>
    <row r="348" spans="2:16">
      <c r="B348" s="129" t="s">
        <v>435</v>
      </c>
      <c r="C348" s="190"/>
      <c r="D348" s="193">
        <v>2011.6171473587085</v>
      </c>
      <c r="E348" s="193">
        <v>2772.5230240463361</v>
      </c>
      <c r="F348" s="193">
        <v>3519.4289317880252</v>
      </c>
      <c r="G348" s="193"/>
      <c r="H348" s="193"/>
      <c r="I348" s="193"/>
      <c r="J348" s="193"/>
      <c r="K348" s="193"/>
      <c r="L348" s="193"/>
      <c r="M348" s="193"/>
      <c r="N348" s="193"/>
      <c r="O348" s="193"/>
      <c r="P348" s="166"/>
    </row>
    <row r="351" spans="2:16">
      <c r="C351" s="157" t="s">
        <v>388</v>
      </c>
      <c r="D351" s="189">
        <v>2018</v>
      </c>
      <c r="E351" s="189">
        <v>2019</v>
      </c>
      <c r="F351" s="189">
        <v>2020</v>
      </c>
      <c r="G351" s="189">
        <v>2021</v>
      </c>
      <c r="H351" s="189">
        <v>2022</v>
      </c>
      <c r="I351" s="189">
        <v>2023</v>
      </c>
      <c r="J351" s="189">
        <v>2024</v>
      </c>
      <c r="K351" s="189">
        <v>2025</v>
      </c>
      <c r="L351" s="189">
        <v>2026</v>
      </c>
      <c r="M351" s="189">
        <v>2027</v>
      </c>
      <c r="N351" s="189">
        <v>2028</v>
      </c>
      <c r="O351" s="189">
        <v>2029</v>
      </c>
      <c r="P351" s="129"/>
    </row>
    <row r="352" spans="2:16">
      <c r="C352" s="190" t="s">
        <v>220</v>
      </c>
      <c r="D352" s="194">
        <v>0.30160491367759468</v>
      </c>
      <c r="E352" s="194">
        <v>0.20444415507471933</v>
      </c>
      <c r="F352" s="194">
        <v>0.20442456753470681</v>
      </c>
      <c r="G352" s="194"/>
      <c r="H352" s="194"/>
      <c r="I352" s="194"/>
      <c r="J352" s="194"/>
      <c r="K352" s="194"/>
      <c r="L352" s="194"/>
      <c r="M352" s="194"/>
      <c r="N352" s="194"/>
      <c r="O352" s="194"/>
      <c r="P352" s="167"/>
    </row>
    <row r="353" spans="3:16">
      <c r="C353" s="190" t="s">
        <v>301</v>
      </c>
      <c r="D353" s="194">
        <v>0.36221601046679913</v>
      </c>
      <c r="E353" s="194">
        <v>0.40902588103819359</v>
      </c>
      <c r="F353" s="194">
        <v>0.37049689469830344</v>
      </c>
      <c r="G353" s="194"/>
      <c r="H353" s="194"/>
      <c r="I353" s="194"/>
      <c r="J353" s="194"/>
      <c r="K353" s="194"/>
      <c r="L353" s="194"/>
      <c r="M353" s="194"/>
      <c r="N353" s="194"/>
      <c r="O353" s="194"/>
      <c r="P353" s="167"/>
    </row>
    <row r="354" spans="3:16">
      <c r="C354" s="195" t="s">
        <v>65</v>
      </c>
      <c r="D354" s="194">
        <v>5.4290207993480527E-3</v>
      </c>
      <c r="E354" s="194">
        <v>4.8880739345592639E-3</v>
      </c>
      <c r="F354" s="194">
        <v>2.4415805002860978E-3</v>
      </c>
      <c r="G354" s="194"/>
      <c r="H354" s="194"/>
      <c r="I354" s="194"/>
      <c r="J354" s="194"/>
      <c r="K354" s="194"/>
      <c r="L354" s="194"/>
      <c r="M354" s="194"/>
      <c r="N354" s="194"/>
      <c r="O354" s="194"/>
      <c r="P354" s="167"/>
    </row>
    <row r="355" spans="3:16">
      <c r="C355" s="195" t="s">
        <v>353</v>
      </c>
      <c r="D355" s="194">
        <v>9.1092368733682344E-2</v>
      </c>
      <c r="E355" s="194">
        <v>0.18833990410880694</v>
      </c>
      <c r="F355" s="194">
        <v>0.24384190070762038</v>
      </c>
      <c r="G355" s="194"/>
      <c r="H355" s="194"/>
      <c r="I355" s="194"/>
      <c r="J355" s="194"/>
      <c r="K355" s="194"/>
      <c r="L355" s="194"/>
      <c r="M355" s="194"/>
      <c r="N355" s="194"/>
      <c r="O355" s="194"/>
      <c r="P355" s="167"/>
    </row>
    <row r="356" spans="3:16">
      <c r="C356" s="195" t="s">
        <v>373</v>
      </c>
      <c r="D356" s="194">
        <v>2.0650302257527463E-2</v>
      </c>
      <c r="E356" s="194">
        <v>3.482361982282188E-2</v>
      </c>
      <c r="F356" s="194">
        <v>6.3850596480487534E-2</v>
      </c>
      <c r="G356" s="194"/>
      <c r="H356" s="194"/>
      <c r="I356" s="194"/>
      <c r="J356" s="194"/>
      <c r="K356" s="194"/>
      <c r="L356" s="194"/>
      <c r="M356" s="194"/>
      <c r="N356" s="194"/>
      <c r="O356" s="194"/>
      <c r="P356" s="167"/>
    </row>
    <row r="357" spans="3:16">
      <c r="C357" s="195" t="s">
        <v>3</v>
      </c>
      <c r="D357" s="194">
        <v>0.21900738406504822</v>
      </c>
      <c r="E357" s="194">
        <v>0.15847836602089899</v>
      </c>
      <c r="F357" s="194">
        <v>0.11494446007859574</v>
      </c>
      <c r="G357" s="194"/>
      <c r="H357" s="194"/>
      <c r="I357" s="194"/>
      <c r="J357" s="194"/>
      <c r="K357" s="194"/>
      <c r="L357" s="194"/>
      <c r="M357" s="194"/>
      <c r="N357" s="194"/>
      <c r="O357" s="194"/>
      <c r="P357" s="167"/>
    </row>
    <row r="358" spans="3:16">
      <c r="D358" s="167"/>
      <c r="E358" s="167"/>
      <c r="F358" s="167"/>
      <c r="G358" s="167"/>
      <c r="H358" s="167"/>
      <c r="I358" s="167"/>
      <c r="J358" s="167"/>
      <c r="K358" s="167"/>
      <c r="L358" s="167"/>
      <c r="M358" s="167"/>
      <c r="N358" s="167"/>
      <c r="O358" s="167"/>
      <c r="P358" s="167"/>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B1:AR221"/>
  <sheetViews>
    <sheetView showGridLines="0" zoomScale="80" zoomScaleNormal="80" workbookViewId="0"/>
  </sheetViews>
  <sheetFormatPr defaultColWidth="9.77734375" defaultRowHeight="15.6"/>
  <cols>
    <col min="1" max="1" width="4.44140625" style="131" customWidth="1"/>
    <col min="2" max="2" width="38.77734375" style="131" customWidth="1"/>
    <col min="3" max="3" width="11.44140625" style="131" customWidth="1"/>
    <col min="4" max="4" width="12" style="131" customWidth="1"/>
    <col min="5" max="5" width="13" style="131" customWidth="1"/>
    <col min="6" max="6" width="12.5546875" style="131" customWidth="1"/>
    <col min="7" max="7" width="12" style="131" customWidth="1"/>
    <col min="8" max="8" width="14.21875" style="131" customWidth="1"/>
    <col min="9" max="10" width="13.77734375" style="131" customWidth="1"/>
    <col min="11" max="11" width="14.77734375" style="131" customWidth="1"/>
    <col min="12" max="12" width="13.77734375" style="131" customWidth="1"/>
    <col min="13" max="13" width="14.21875" style="131" customWidth="1"/>
    <col min="14" max="14" width="13.77734375" style="131" customWidth="1"/>
    <col min="15" max="15" width="13.21875" style="131" customWidth="1"/>
    <col min="16" max="24" width="12" style="131" customWidth="1"/>
    <col min="25" max="25" width="13.5546875" style="131" customWidth="1"/>
    <col min="26" max="27" width="13.21875" style="131" customWidth="1"/>
    <col min="28" max="30" width="9.77734375" style="131" customWidth="1"/>
    <col min="31" max="31" width="11.44140625" style="131" customWidth="1"/>
    <col min="32" max="32" width="12.44140625" style="131" customWidth="1"/>
    <col min="33" max="33" width="9.77734375" style="131" customWidth="1"/>
    <col min="34" max="35" width="11.21875" style="131" customWidth="1"/>
    <col min="36" max="39" width="11.44140625" style="131" customWidth="1"/>
    <col min="40" max="40" width="9.77734375" style="131" customWidth="1"/>
    <col min="41" max="16384" width="9.77734375" style="131"/>
  </cols>
  <sheetData>
    <row r="1" spans="2:39" s="129" customFormat="1" ht="14.4">
      <c r="B1" s="128"/>
    </row>
    <row r="2" spans="2:39" s="129" customFormat="1" ht="17.399999999999999">
      <c r="B2" s="19" t="str">
        <f>Introduction!$B$2</f>
        <v>LightCounting Optical Components Market Forecast for China</v>
      </c>
    </row>
    <row r="3" spans="2:39" s="129" customFormat="1">
      <c r="B3" s="41" t="str">
        <f>Introduction!$B$3</f>
        <v>Sample spreadsheet 2024 - for illustrative purposes only</v>
      </c>
    </row>
    <row r="4" spans="2:39" s="129" customFormat="1" ht="17.399999999999999">
      <c r="B4" s="40" t="s">
        <v>440</v>
      </c>
    </row>
    <row r="5" spans="2:39" s="129" customFormat="1">
      <c r="B5" s="131"/>
      <c r="E5" s="132"/>
    </row>
    <row r="6" spans="2:39" s="129" customFormat="1" ht="21">
      <c r="B6" s="133" t="s">
        <v>177</v>
      </c>
      <c r="E6" s="132"/>
    </row>
    <row r="8" spans="2:39" s="130" customFormat="1" ht="18">
      <c r="B8" s="134" t="s">
        <v>89</v>
      </c>
      <c r="C8" s="134"/>
      <c r="D8" s="135" t="s">
        <v>178</v>
      </c>
      <c r="E8" s="135"/>
      <c r="F8" s="135"/>
      <c r="G8" s="135"/>
      <c r="H8" s="135"/>
      <c r="I8" s="135"/>
      <c r="J8" s="135"/>
      <c r="K8" s="135"/>
      <c r="L8" s="135"/>
      <c r="M8" s="135"/>
      <c r="N8" s="135"/>
      <c r="O8" s="135"/>
      <c r="P8" s="136" t="s">
        <v>179</v>
      </c>
      <c r="Q8" s="136"/>
      <c r="R8" s="136"/>
      <c r="S8" s="136"/>
      <c r="T8" s="136"/>
      <c r="U8" s="136"/>
      <c r="V8" s="136"/>
      <c r="W8" s="136"/>
      <c r="X8" s="136"/>
      <c r="Y8" s="136"/>
      <c r="Z8" s="136"/>
      <c r="AA8" s="136"/>
      <c r="AB8" s="135" t="s">
        <v>180</v>
      </c>
      <c r="AC8" s="135"/>
      <c r="AD8" s="135"/>
      <c r="AE8" s="135"/>
      <c r="AF8" s="135"/>
      <c r="AG8" s="135"/>
      <c r="AH8" s="135"/>
      <c r="AI8" s="135"/>
      <c r="AJ8" s="135"/>
      <c r="AK8" s="135"/>
      <c r="AL8" s="135"/>
      <c r="AM8" s="135"/>
    </row>
    <row r="9" spans="2:39">
      <c r="B9" s="137" t="s">
        <v>181</v>
      </c>
      <c r="C9" s="174" t="s">
        <v>436</v>
      </c>
      <c r="D9" s="138" t="s">
        <v>182</v>
      </c>
      <c r="E9" s="138" t="s">
        <v>183</v>
      </c>
      <c r="F9" s="138" t="s">
        <v>184</v>
      </c>
      <c r="G9" s="138" t="s">
        <v>185</v>
      </c>
      <c r="H9" s="138" t="s">
        <v>186</v>
      </c>
      <c r="I9" s="138" t="s">
        <v>187</v>
      </c>
      <c r="J9" s="138" t="s">
        <v>188</v>
      </c>
      <c r="K9" s="138" t="s">
        <v>189</v>
      </c>
      <c r="L9" s="138" t="s">
        <v>190</v>
      </c>
      <c r="M9" s="138" t="s">
        <v>191</v>
      </c>
      <c r="N9" s="138" t="s">
        <v>192</v>
      </c>
      <c r="O9" s="138" t="s">
        <v>193</v>
      </c>
      <c r="P9" s="139" t="s">
        <v>194</v>
      </c>
      <c r="Q9" s="139" t="s">
        <v>195</v>
      </c>
      <c r="R9" s="139" t="s">
        <v>196</v>
      </c>
      <c r="S9" s="139" t="s">
        <v>197</v>
      </c>
      <c r="T9" s="139" t="s">
        <v>198</v>
      </c>
      <c r="U9" s="139" t="s">
        <v>199</v>
      </c>
      <c r="V9" s="139" t="s">
        <v>200</v>
      </c>
      <c r="W9" s="139" t="s">
        <v>201</v>
      </c>
      <c r="X9" s="139" t="s">
        <v>202</v>
      </c>
      <c r="Y9" s="139" t="s">
        <v>203</v>
      </c>
      <c r="Z9" s="139" t="s">
        <v>204</v>
      </c>
      <c r="AA9" s="139" t="s">
        <v>205</v>
      </c>
      <c r="AB9" s="138" t="s">
        <v>206</v>
      </c>
      <c r="AC9" s="138" t="s">
        <v>207</v>
      </c>
      <c r="AD9" s="138" t="s">
        <v>208</v>
      </c>
      <c r="AE9" s="138" t="s">
        <v>209</v>
      </c>
      <c r="AF9" s="138" t="s">
        <v>210</v>
      </c>
      <c r="AG9" s="138" t="s">
        <v>211</v>
      </c>
      <c r="AH9" s="138" t="s">
        <v>212</v>
      </c>
      <c r="AI9" s="138" t="s">
        <v>213</v>
      </c>
      <c r="AJ9" s="138" t="s">
        <v>214</v>
      </c>
      <c r="AK9" s="138" t="s">
        <v>215</v>
      </c>
      <c r="AL9" s="138" t="s">
        <v>216</v>
      </c>
      <c r="AM9" s="138" t="s">
        <v>217</v>
      </c>
    </row>
    <row r="10" spans="2:39">
      <c r="B10" s="175" t="s">
        <v>219</v>
      </c>
      <c r="C10" s="175" t="s">
        <v>220</v>
      </c>
      <c r="D10" s="140">
        <v>1002507.4528724689</v>
      </c>
      <c r="E10" s="140">
        <v>751600.5152941643</v>
      </c>
      <c r="F10" s="140"/>
      <c r="G10" s="140"/>
      <c r="H10" s="140"/>
      <c r="I10" s="140"/>
      <c r="J10" s="140"/>
      <c r="K10" s="140"/>
      <c r="L10" s="140"/>
      <c r="M10" s="140"/>
      <c r="N10" s="140"/>
      <c r="O10" s="140"/>
      <c r="P10" s="141">
        <v>8.1963947817703744</v>
      </c>
      <c r="Q10" s="141">
        <v>6.5310968236540647</v>
      </c>
      <c r="R10" s="141"/>
      <c r="S10" s="141"/>
      <c r="T10" s="141"/>
      <c r="U10" s="141"/>
      <c r="V10" s="141"/>
      <c r="W10" s="141"/>
      <c r="X10" s="141"/>
      <c r="Y10" s="141"/>
      <c r="Z10" s="141"/>
      <c r="AA10" s="141"/>
      <c r="AB10" s="142">
        <v>8.2169468554098124</v>
      </c>
      <c r="AC10" s="142">
        <v>4.9087757380944748</v>
      </c>
      <c r="AD10" s="142"/>
      <c r="AE10" s="142"/>
      <c r="AF10" s="142"/>
      <c r="AG10" s="142"/>
      <c r="AH10" s="142"/>
      <c r="AI10" s="142"/>
      <c r="AJ10" s="142"/>
      <c r="AK10" s="142"/>
      <c r="AL10" s="142"/>
      <c r="AM10" s="142"/>
    </row>
    <row r="11" spans="2:39">
      <c r="B11" s="175" t="s">
        <v>221</v>
      </c>
      <c r="C11" s="175" t="s">
        <v>220</v>
      </c>
      <c r="D11" s="140">
        <v>1584897.821641261</v>
      </c>
      <c r="E11" s="140">
        <v>1559013.936410588</v>
      </c>
      <c r="F11" s="140"/>
      <c r="G11" s="140"/>
      <c r="H11" s="140"/>
      <c r="I11" s="140"/>
      <c r="J11" s="140"/>
      <c r="K11" s="140"/>
      <c r="L11" s="140"/>
      <c r="M11" s="140"/>
      <c r="N11" s="140"/>
      <c r="O11" s="140"/>
      <c r="P11" s="141">
        <v>7.9991133376783168</v>
      </c>
      <c r="Q11" s="141">
        <v>7.7271597478083978</v>
      </c>
      <c r="R11" s="141"/>
      <c r="S11" s="141"/>
      <c r="T11" s="141"/>
      <c r="U11" s="141"/>
      <c r="V11" s="141"/>
      <c r="W11" s="141"/>
      <c r="X11" s="141"/>
      <c r="Y11" s="141"/>
      <c r="Z11" s="141"/>
      <c r="AA11" s="141"/>
      <c r="AB11" s="142">
        <v>12.67777730394792</v>
      </c>
      <c r="AC11" s="142">
        <v>12.046749735704218</v>
      </c>
      <c r="AD11" s="142"/>
      <c r="AE11" s="142"/>
      <c r="AF11" s="142"/>
      <c r="AG11" s="142"/>
      <c r="AH11" s="142"/>
      <c r="AI11" s="142"/>
      <c r="AJ11" s="142"/>
      <c r="AK11" s="142"/>
      <c r="AL11" s="142"/>
      <c r="AM11" s="142"/>
    </row>
    <row r="12" spans="2:39">
      <c r="B12" s="175" t="s">
        <v>222</v>
      </c>
      <c r="C12" s="175" t="s">
        <v>220</v>
      </c>
      <c r="D12" s="140">
        <v>205284.18812776593</v>
      </c>
      <c r="E12" s="140">
        <v>178181.1034735557</v>
      </c>
      <c r="F12" s="140"/>
      <c r="G12" s="140"/>
      <c r="H12" s="140"/>
      <c r="I12" s="140"/>
      <c r="J12" s="140"/>
      <c r="K12" s="140"/>
      <c r="L12" s="140"/>
      <c r="M12" s="140"/>
      <c r="N12" s="140"/>
      <c r="O12" s="140"/>
      <c r="P12" s="141">
        <v>11.355942578382948</v>
      </c>
      <c r="Q12" s="141">
        <v>6.73831916455803</v>
      </c>
      <c r="R12" s="141"/>
      <c r="S12" s="141"/>
      <c r="T12" s="141"/>
      <c r="U12" s="141"/>
      <c r="V12" s="141"/>
      <c r="W12" s="141"/>
      <c r="X12" s="141"/>
      <c r="Y12" s="141"/>
      <c r="Z12" s="141"/>
      <c r="AA12" s="141"/>
      <c r="AB12" s="142">
        <v>2.3311954526288723</v>
      </c>
      <c r="AC12" s="142">
        <v>1.2006411442979579</v>
      </c>
      <c r="AD12" s="142"/>
      <c r="AE12" s="142"/>
      <c r="AF12" s="142"/>
      <c r="AG12" s="142"/>
      <c r="AH12" s="142"/>
      <c r="AI12" s="142"/>
      <c r="AJ12" s="142"/>
      <c r="AK12" s="142"/>
      <c r="AL12" s="142"/>
      <c r="AM12" s="142"/>
    </row>
    <row r="13" spans="2:39">
      <c r="B13" s="175" t="s">
        <v>223</v>
      </c>
      <c r="C13" s="175" t="s">
        <v>220</v>
      </c>
      <c r="D13" s="140">
        <v>104141.01795850499</v>
      </c>
      <c r="E13" s="140">
        <v>41874.419021692847</v>
      </c>
      <c r="F13" s="140"/>
      <c r="G13" s="140"/>
      <c r="H13" s="140"/>
      <c r="I13" s="140"/>
      <c r="J13" s="140"/>
      <c r="K13" s="140"/>
      <c r="L13" s="140"/>
      <c r="M13" s="140"/>
      <c r="N13" s="140"/>
      <c r="O13" s="140"/>
      <c r="P13" s="141">
        <v>32.87799862653884</v>
      </c>
      <c r="Q13" s="141">
        <v>29.555877684398165</v>
      </c>
      <c r="R13" s="141"/>
      <c r="S13" s="141"/>
      <c r="T13" s="141"/>
      <c r="U13" s="141"/>
      <c r="V13" s="141"/>
      <c r="W13" s="141"/>
      <c r="X13" s="141"/>
      <c r="Y13" s="141"/>
      <c r="Z13" s="141"/>
      <c r="AA13" s="141"/>
      <c r="AB13" s="142">
        <v>3.4239482454060837</v>
      </c>
      <c r="AC13" s="142">
        <v>1.2376352067103895</v>
      </c>
      <c r="AD13" s="142"/>
      <c r="AE13" s="142"/>
      <c r="AF13" s="142"/>
      <c r="AG13" s="142"/>
      <c r="AH13" s="142"/>
      <c r="AI13" s="142"/>
      <c r="AJ13" s="142"/>
      <c r="AK13" s="142"/>
      <c r="AL13" s="142"/>
      <c r="AM13" s="142"/>
    </row>
    <row r="14" spans="2:39">
      <c r="B14" s="175" t="s">
        <v>224</v>
      </c>
      <c r="C14" s="175" t="s">
        <v>220</v>
      </c>
      <c r="D14" s="140">
        <v>0</v>
      </c>
      <c r="E14" s="140">
        <v>0</v>
      </c>
      <c r="F14" s="140"/>
      <c r="G14" s="140"/>
      <c r="H14" s="140"/>
      <c r="I14" s="140"/>
      <c r="J14" s="140"/>
      <c r="K14" s="140"/>
      <c r="L14" s="140"/>
      <c r="M14" s="140"/>
      <c r="N14" s="140"/>
      <c r="O14" s="140"/>
      <c r="P14" s="141">
        <v>0</v>
      </c>
      <c r="Q14" s="141">
        <v>0</v>
      </c>
      <c r="R14" s="141"/>
      <c r="S14" s="141"/>
      <c r="T14" s="141"/>
      <c r="U14" s="141"/>
      <c r="V14" s="141"/>
      <c r="W14" s="141"/>
      <c r="X14" s="141"/>
      <c r="Y14" s="141"/>
      <c r="Z14" s="141"/>
      <c r="AA14" s="141"/>
      <c r="AB14" s="142">
        <v>0</v>
      </c>
      <c r="AC14" s="142">
        <v>0</v>
      </c>
      <c r="AD14" s="142"/>
      <c r="AE14" s="142"/>
      <c r="AF14" s="142"/>
      <c r="AG14" s="142"/>
      <c r="AH14" s="142"/>
      <c r="AI14" s="142"/>
      <c r="AJ14" s="142"/>
      <c r="AK14" s="142"/>
      <c r="AL14" s="142"/>
      <c r="AM14" s="142"/>
    </row>
    <row r="15" spans="2:39">
      <c r="B15" s="175" t="s">
        <v>225</v>
      </c>
      <c r="C15" s="175" t="s">
        <v>220</v>
      </c>
      <c r="D15" s="140">
        <v>13176.526409731096</v>
      </c>
      <c r="E15" s="140">
        <v>6143.0819930914749</v>
      </c>
      <c r="F15" s="140"/>
      <c r="G15" s="140"/>
      <c r="H15" s="140"/>
      <c r="I15" s="140"/>
      <c r="J15" s="140"/>
      <c r="K15" s="140"/>
      <c r="L15" s="140"/>
      <c r="M15" s="140"/>
      <c r="N15" s="140"/>
      <c r="O15" s="140"/>
      <c r="P15" s="141">
        <v>53.859817130996483</v>
      </c>
      <c r="Q15" s="141">
        <v>50.690660803147772</v>
      </c>
      <c r="R15" s="141"/>
      <c r="S15" s="141"/>
      <c r="T15" s="141"/>
      <c r="U15" s="141"/>
      <c r="V15" s="141"/>
      <c r="W15" s="141"/>
      <c r="X15" s="141"/>
      <c r="Y15" s="141"/>
      <c r="Z15" s="141"/>
      <c r="AA15" s="141"/>
      <c r="AB15" s="142">
        <v>0.70968530284986253</v>
      </c>
      <c r="AC15" s="142">
        <v>0.31139688559772494</v>
      </c>
      <c r="AD15" s="142"/>
      <c r="AE15" s="142"/>
      <c r="AF15" s="142"/>
      <c r="AG15" s="142"/>
      <c r="AH15" s="142"/>
      <c r="AI15" s="142"/>
      <c r="AJ15" s="142"/>
      <c r="AK15" s="142"/>
      <c r="AL15" s="142"/>
      <c r="AM15" s="142"/>
    </row>
    <row r="16" spans="2:39">
      <c r="B16" s="175" t="s">
        <v>226</v>
      </c>
      <c r="C16" s="175" t="s">
        <v>220</v>
      </c>
      <c r="D16" s="140">
        <v>3284572.7441968741</v>
      </c>
      <c r="E16" s="140">
        <v>2974017.5852465481</v>
      </c>
      <c r="F16" s="140"/>
      <c r="G16" s="140"/>
      <c r="H16" s="140"/>
      <c r="I16" s="140"/>
      <c r="J16" s="140"/>
      <c r="K16" s="140"/>
      <c r="L16" s="140"/>
      <c r="M16" s="140"/>
      <c r="N16" s="140"/>
      <c r="O16" s="140"/>
      <c r="P16" s="141">
        <v>12.873119482168063</v>
      </c>
      <c r="Q16" s="141">
        <v>11.901909081173461</v>
      </c>
      <c r="R16" s="141"/>
      <c r="S16" s="141"/>
      <c r="T16" s="141"/>
      <c r="U16" s="141"/>
      <c r="V16" s="141"/>
      <c r="W16" s="141"/>
      <c r="X16" s="141"/>
      <c r="Y16" s="141"/>
      <c r="Z16" s="141"/>
      <c r="AA16" s="141"/>
      <c r="AB16" s="142">
        <v>42.282697383918993</v>
      </c>
      <c r="AC16" s="142">
        <v>35.396486905415458</v>
      </c>
      <c r="AD16" s="142"/>
      <c r="AE16" s="142"/>
      <c r="AF16" s="142"/>
      <c r="AG16" s="142"/>
      <c r="AH16" s="142"/>
      <c r="AI16" s="142"/>
      <c r="AJ16" s="142"/>
      <c r="AK16" s="142"/>
      <c r="AL16" s="142"/>
      <c r="AM16" s="142"/>
    </row>
    <row r="17" spans="2:39">
      <c r="B17" s="175" t="s">
        <v>227</v>
      </c>
      <c r="C17" s="175" t="s">
        <v>220</v>
      </c>
      <c r="D17" s="140">
        <v>22909.855086756677</v>
      </c>
      <c r="E17" s="140">
        <v>12089.949354763756</v>
      </c>
      <c r="F17" s="140"/>
      <c r="G17" s="140"/>
      <c r="H17" s="140"/>
      <c r="I17" s="140"/>
      <c r="J17" s="140"/>
      <c r="K17" s="140"/>
      <c r="L17" s="140"/>
      <c r="M17" s="140"/>
      <c r="N17" s="140"/>
      <c r="O17" s="140"/>
      <c r="P17" s="141">
        <v>62.552567664917163</v>
      </c>
      <c r="Q17" s="141">
        <v>59.611529264181257</v>
      </c>
      <c r="R17" s="141"/>
      <c r="S17" s="141"/>
      <c r="T17" s="141"/>
      <c r="U17" s="141"/>
      <c r="V17" s="141"/>
      <c r="W17" s="141"/>
      <c r="X17" s="141"/>
      <c r="Y17" s="141"/>
      <c r="Z17" s="141"/>
      <c r="AA17" s="141"/>
      <c r="AB17" s="142">
        <v>1.4330702605077936</v>
      </c>
      <c r="AC17" s="142">
        <v>0.72070036976396901</v>
      </c>
      <c r="AD17" s="142"/>
      <c r="AE17" s="142"/>
      <c r="AF17" s="142"/>
      <c r="AG17" s="142"/>
      <c r="AH17" s="142"/>
      <c r="AI17" s="142"/>
      <c r="AJ17" s="142"/>
      <c r="AK17" s="142"/>
      <c r="AL17" s="142"/>
      <c r="AM17" s="142"/>
    </row>
    <row r="18" spans="2:39">
      <c r="B18" s="175" t="s">
        <v>228</v>
      </c>
      <c r="C18" s="175" t="s">
        <v>220</v>
      </c>
      <c r="D18" s="140">
        <v>46777.882974507273</v>
      </c>
      <c r="E18" s="140">
        <v>45199.272613212299</v>
      </c>
      <c r="F18" s="140"/>
      <c r="G18" s="140"/>
      <c r="H18" s="140"/>
      <c r="I18" s="140"/>
      <c r="J18" s="140"/>
      <c r="K18" s="140"/>
      <c r="L18" s="140"/>
      <c r="M18" s="140"/>
      <c r="N18" s="140"/>
      <c r="O18" s="140"/>
      <c r="P18" s="141">
        <v>44.013044587017021</v>
      </c>
      <c r="Q18" s="141">
        <v>41</v>
      </c>
      <c r="R18" s="141"/>
      <c r="S18" s="141"/>
      <c r="T18" s="141"/>
      <c r="U18" s="141"/>
      <c r="V18" s="141"/>
      <c r="W18" s="141"/>
      <c r="X18" s="141"/>
      <c r="Y18" s="141"/>
      <c r="Z18" s="141"/>
      <c r="AA18" s="141"/>
      <c r="AB18" s="142">
        <v>2.058837049043253</v>
      </c>
      <c r="AC18" s="142">
        <v>1.8531701771417044</v>
      </c>
      <c r="AD18" s="142"/>
      <c r="AE18" s="142"/>
      <c r="AF18" s="142"/>
      <c r="AG18" s="142"/>
      <c r="AH18" s="142"/>
      <c r="AI18" s="142"/>
      <c r="AJ18" s="142"/>
      <c r="AK18" s="142"/>
      <c r="AL18" s="142"/>
      <c r="AM18" s="142"/>
    </row>
    <row r="19" spans="2:39">
      <c r="B19" s="175" t="s">
        <v>229</v>
      </c>
      <c r="C19" s="175" t="s">
        <v>220</v>
      </c>
      <c r="D19" s="140">
        <v>1624191.3117595881</v>
      </c>
      <c r="E19" s="140">
        <v>1253752.7251688947</v>
      </c>
      <c r="F19" s="140"/>
      <c r="G19" s="140"/>
      <c r="H19" s="140"/>
      <c r="I19" s="140"/>
      <c r="J19" s="140"/>
      <c r="K19" s="140"/>
      <c r="L19" s="140"/>
      <c r="M19" s="140"/>
      <c r="N19" s="140"/>
      <c r="O19" s="140"/>
      <c r="P19" s="141">
        <v>24.174517052756187</v>
      </c>
      <c r="Q19" s="141">
        <v>21.627202905666547</v>
      </c>
      <c r="R19" s="141"/>
      <c r="S19" s="141"/>
      <c r="T19" s="141"/>
      <c r="U19" s="141"/>
      <c r="V19" s="141"/>
      <c r="W19" s="141"/>
      <c r="X19" s="141"/>
      <c r="Y19" s="141"/>
      <c r="Z19" s="141"/>
      <c r="AA19" s="141"/>
      <c r="AB19" s="142">
        <v>39.264040563070601</v>
      </c>
      <c r="AC19" s="142">
        <v>27.115164580760073</v>
      </c>
      <c r="AD19" s="142"/>
      <c r="AE19" s="142"/>
      <c r="AF19" s="142"/>
      <c r="AG19" s="142"/>
      <c r="AH19" s="142"/>
      <c r="AI19" s="142"/>
      <c r="AJ19" s="142"/>
      <c r="AK19" s="142"/>
      <c r="AL19" s="142"/>
      <c r="AM19" s="142"/>
    </row>
    <row r="20" spans="2:39">
      <c r="B20" s="175" t="s">
        <v>230</v>
      </c>
      <c r="C20" s="175" t="s">
        <v>220</v>
      </c>
      <c r="D20" s="140">
        <v>36843.677519320569</v>
      </c>
      <c r="E20" s="140">
        <v>15604.750578446692</v>
      </c>
      <c r="F20" s="140"/>
      <c r="G20" s="140"/>
      <c r="H20" s="140"/>
      <c r="I20" s="140"/>
      <c r="J20" s="140"/>
      <c r="K20" s="140"/>
      <c r="L20" s="140"/>
      <c r="M20" s="140"/>
      <c r="N20" s="140"/>
      <c r="O20" s="140"/>
      <c r="P20" s="141">
        <v>119.6669017796072</v>
      </c>
      <c r="Q20" s="141">
        <v>119.50068790484173</v>
      </c>
      <c r="R20" s="141"/>
      <c r="S20" s="141"/>
      <c r="T20" s="141"/>
      <c r="U20" s="141"/>
      <c r="V20" s="141"/>
      <c r="W20" s="141"/>
      <c r="X20" s="141"/>
      <c r="Y20" s="141"/>
      <c r="Z20" s="141"/>
      <c r="AA20" s="141"/>
      <c r="AB20" s="142">
        <v>4.4089687389040559</v>
      </c>
      <c r="AC20" s="142">
        <v>1.8647784287078564</v>
      </c>
      <c r="AD20" s="142"/>
      <c r="AE20" s="142"/>
      <c r="AF20" s="142"/>
      <c r="AG20" s="142"/>
      <c r="AH20" s="142"/>
      <c r="AI20" s="142"/>
      <c r="AJ20" s="142"/>
      <c r="AK20" s="142"/>
      <c r="AL20" s="142"/>
      <c r="AM20" s="142"/>
    </row>
    <row r="21" spans="2:39">
      <c r="B21" s="175" t="s">
        <v>231</v>
      </c>
      <c r="C21" s="175" t="s">
        <v>220</v>
      </c>
      <c r="D21" s="140">
        <v>127752.82118480235</v>
      </c>
      <c r="E21" s="140">
        <v>76700.962949501656</v>
      </c>
      <c r="F21" s="140"/>
      <c r="G21" s="140"/>
      <c r="H21" s="140"/>
      <c r="I21" s="140"/>
      <c r="J21" s="140"/>
      <c r="K21" s="140"/>
      <c r="L21" s="140"/>
      <c r="M21" s="140"/>
      <c r="N21" s="140"/>
      <c r="O21" s="140"/>
      <c r="P21" s="141">
        <v>99.963714368632438</v>
      </c>
      <c r="Q21" s="141">
        <v>66.016798139647349</v>
      </c>
      <c r="R21" s="141"/>
      <c r="S21" s="141"/>
      <c r="T21" s="141"/>
      <c r="U21" s="141"/>
      <c r="V21" s="141"/>
      <c r="W21" s="141"/>
      <c r="X21" s="141"/>
      <c r="Y21" s="141"/>
      <c r="Z21" s="141"/>
      <c r="AA21" s="141"/>
      <c r="AB21" s="142">
        <v>12.770646526704557</v>
      </c>
      <c r="AC21" s="142">
        <v>5.0635519881538205</v>
      </c>
      <c r="AD21" s="142"/>
      <c r="AE21" s="142"/>
      <c r="AF21" s="142"/>
      <c r="AG21" s="142"/>
      <c r="AH21" s="142"/>
      <c r="AI21" s="142"/>
      <c r="AJ21" s="142"/>
      <c r="AK21" s="142"/>
      <c r="AL21" s="142"/>
      <c r="AM21" s="142"/>
    </row>
    <row r="22" spans="2:39">
      <c r="B22" s="175" t="s">
        <v>232</v>
      </c>
      <c r="C22" s="175" t="s">
        <v>220</v>
      </c>
      <c r="D22" s="140">
        <v>2353.464788268037</v>
      </c>
      <c r="E22" s="140">
        <v>684.8554164268935</v>
      </c>
      <c r="F22" s="140"/>
      <c r="G22" s="140"/>
      <c r="H22" s="140"/>
      <c r="I22" s="140"/>
      <c r="J22" s="140"/>
      <c r="K22" s="140"/>
      <c r="L22" s="140"/>
      <c r="M22" s="140"/>
      <c r="N22" s="140"/>
      <c r="O22" s="140"/>
      <c r="P22" s="141">
        <v>298.53432873031477</v>
      </c>
      <c r="Q22" s="141">
        <v>339.79189270089455</v>
      </c>
      <c r="R22" s="141"/>
      <c r="S22" s="141"/>
      <c r="T22" s="141"/>
      <c r="U22" s="141"/>
      <c r="V22" s="141"/>
      <c r="W22" s="141"/>
      <c r="X22" s="141"/>
      <c r="Y22" s="141"/>
      <c r="Z22" s="141"/>
      <c r="AA22" s="141"/>
      <c r="AB22" s="142">
        <v>0.70259003075603077</v>
      </c>
      <c r="AC22" s="142">
        <v>0.23270831817415344</v>
      </c>
      <c r="AD22" s="142"/>
      <c r="AE22" s="142"/>
      <c r="AF22" s="142"/>
      <c r="AG22" s="142"/>
      <c r="AH22" s="142"/>
      <c r="AI22" s="142"/>
      <c r="AJ22" s="142"/>
      <c r="AK22" s="142"/>
      <c r="AL22" s="142"/>
      <c r="AM22" s="142"/>
    </row>
    <row r="23" spans="2:39">
      <c r="B23" s="175" t="s">
        <v>233</v>
      </c>
      <c r="C23" s="175" t="s">
        <v>220</v>
      </c>
      <c r="D23" s="140">
        <v>32390.08373871657</v>
      </c>
      <c r="E23" s="140">
        <v>27090.652716438079</v>
      </c>
      <c r="F23" s="140"/>
      <c r="G23" s="140"/>
      <c r="H23" s="140"/>
      <c r="I23" s="140"/>
      <c r="J23" s="140"/>
      <c r="K23" s="140"/>
      <c r="L23" s="140"/>
      <c r="M23" s="140"/>
      <c r="N23" s="140"/>
      <c r="O23" s="140"/>
      <c r="P23" s="141">
        <v>232.06261204152722</v>
      </c>
      <c r="Q23" s="141">
        <v>209.99253352557963</v>
      </c>
      <c r="R23" s="141"/>
      <c r="S23" s="141"/>
      <c r="T23" s="141"/>
      <c r="U23" s="141"/>
      <c r="V23" s="141"/>
      <c r="W23" s="141"/>
      <c r="X23" s="141"/>
      <c r="Y23" s="141"/>
      <c r="Z23" s="141"/>
      <c r="AA23" s="141"/>
      <c r="AB23" s="142">
        <v>7.5165274366503629</v>
      </c>
      <c r="AC23" s="142">
        <v>5.6888347987864583</v>
      </c>
      <c r="AD23" s="142"/>
      <c r="AE23" s="142"/>
      <c r="AF23" s="142"/>
      <c r="AG23" s="142"/>
      <c r="AH23" s="142"/>
      <c r="AI23" s="142"/>
      <c r="AJ23" s="142"/>
      <c r="AK23" s="142"/>
      <c r="AL23" s="142"/>
      <c r="AM23" s="142"/>
    </row>
    <row r="24" spans="2:39">
      <c r="B24" s="175" t="s">
        <v>234</v>
      </c>
      <c r="C24" s="175" t="s">
        <v>220</v>
      </c>
      <c r="D24" s="140">
        <v>825.19803235204665</v>
      </c>
      <c r="E24" s="140">
        <v>1184.8709626762864</v>
      </c>
      <c r="F24" s="140"/>
      <c r="G24" s="140"/>
      <c r="H24" s="140"/>
      <c r="I24" s="140"/>
      <c r="J24" s="140"/>
      <c r="K24" s="140"/>
      <c r="L24" s="140"/>
      <c r="M24" s="140"/>
      <c r="N24" s="140"/>
      <c r="O24" s="140"/>
      <c r="P24" s="141">
        <v>114.28571428571429</v>
      </c>
      <c r="Q24" s="141">
        <v>120</v>
      </c>
      <c r="R24" s="141"/>
      <c r="S24" s="141"/>
      <c r="T24" s="141"/>
      <c r="U24" s="141"/>
      <c r="V24" s="141"/>
      <c r="W24" s="141"/>
      <c r="X24" s="141"/>
      <c r="Y24" s="141"/>
      <c r="Z24" s="141"/>
      <c r="AA24" s="141"/>
      <c r="AB24" s="142">
        <v>9.4308346554519626E-2</v>
      </c>
      <c r="AC24" s="142">
        <v>0.14218451552115435</v>
      </c>
      <c r="AD24" s="142"/>
      <c r="AE24" s="142"/>
      <c r="AF24" s="142"/>
      <c r="AG24" s="142"/>
      <c r="AH24" s="142"/>
      <c r="AI24" s="142"/>
      <c r="AJ24" s="142"/>
      <c r="AK24" s="142"/>
      <c r="AL24" s="142"/>
      <c r="AM24" s="142"/>
    </row>
    <row r="25" spans="2:39">
      <c r="B25" s="175" t="s">
        <v>235</v>
      </c>
      <c r="C25" s="175" t="s">
        <v>220</v>
      </c>
      <c r="D25" s="140">
        <v>28708.020000000004</v>
      </c>
      <c r="E25" s="140">
        <v>72833.97</v>
      </c>
      <c r="F25" s="140"/>
      <c r="G25" s="140"/>
      <c r="H25" s="140"/>
      <c r="I25" s="140"/>
      <c r="J25" s="140"/>
      <c r="K25" s="140"/>
      <c r="L25" s="140"/>
      <c r="M25" s="140"/>
      <c r="N25" s="140"/>
      <c r="O25" s="140"/>
      <c r="P25" s="141">
        <v>87.296721341283785</v>
      </c>
      <c r="Q25" s="141">
        <v>64.310689641111139</v>
      </c>
      <c r="R25" s="141"/>
      <c r="S25" s="141"/>
      <c r="T25" s="141"/>
      <c r="U25" s="141"/>
      <c r="V25" s="141"/>
      <c r="W25" s="141"/>
      <c r="X25" s="141"/>
      <c r="Y25" s="141"/>
      <c r="Z25" s="141"/>
      <c r="AA25" s="141"/>
      <c r="AB25" s="142">
        <v>2.5061160222000018</v>
      </c>
      <c r="AC25" s="142">
        <v>4.6840028399999998</v>
      </c>
      <c r="AD25" s="142"/>
      <c r="AE25" s="142"/>
      <c r="AF25" s="142"/>
      <c r="AG25" s="142"/>
      <c r="AH25" s="142"/>
      <c r="AI25" s="142"/>
      <c r="AJ25" s="142"/>
      <c r="AK25" s="142"/>
      <c r="AL25" s="142"/>
      <c r="AM25" s="142"/>
    </row>
    <row r="26" spans="2:39">
      <c r="B26" s="175" t="s">
        <v>236</v>
      </c>
      <c r="C26" s="175" t="s">
        <v>220</v>
      </c>
      <c r="D26" s="140">
        <v>5103.8100000000004</v>
      </c>
      <c r="E26" s="140">
        <v>7266.27</v>
      </c>
      <c r="F26" s="140"/>
      <c r="G26" s="140"/>
      <c r="H26" s="140"/>
      <c r="I26" s="140"/>
      <c r="J26" s="140"/>
      <c r="K26" s="140"/>
      <c r="L26" s="140"/>
      <c r="M26" s="140"/>
      <c r="N26" s="140"/>
      <c r="O26" s="140"/>
      <c r="P26" s="141">
        <v>194.62477807755377</v>
      </c>
      <c r="Q26" s="141">
        <v>117.28240761766357</v>
      </c>
      <c r="R26" s="141"/>
      <c r="S26" s="141"/>
      <c r="T26" s="141"/>
      <c r="U26" s="141"/>
      <c r="V26" s="141"/>
      <c r="W26" s="141"/>
      <c r="X26" s="141"/>
      <c r="Y26" s="141"/>
      <c r="Z26" s="141"/>
      <c r="AA26" s="141"/>
      <c r="AB26" s="142">
        <v>0.99332788859999988</v>
      </c>
      <c r="AC26" s="142">
        <v>0.85220564000000021</v>
      </c>
      <c r="AD26" s="142"/>
      <c r="AE26" s="142"/>
      <c r="AF26" s="142"/>
      <c r="AG26" s="142"/>
      <c r="AH26" s="142"/>
      <c r="AI26" s="142"/>
      <c r="AJ26" s="142"/>
      <c r="AK26" s="142"/>
      <c r="AL26" s="142"/>
      <c r="AM26" s="142"/>
    </row>
    <row r="27" spans="2:39">
      <c r="B27" s="175" t="s">
        <v>237</v>
      </c>
      <c r="C27" s="175" t="s">
        <v>220</v>
      </c>
      <c r="D27" s="140">
        <v>0</v>
      </c>
      <c r="E27" s="140">
        <v>0</v>
      </c>
      <c r="F27" s="140"/>
      <c r="G27" s="140"/>
      <c r="H27" s="140"/>
      <c r="I27" s="140"/>
      <c r="J27" s="140"/>
      <c r="K27" s="140"/>
      <c r="L27" s="140"/>
      <c r="M27" s="140"/>
      <c r="N27" s="140"/>
      <c r="O27" s="140"/>
      <c r="P27" s="141">
        <v>0</v>
      </c>
      <c r="Q27" s="141">
        <v>0</v>
      </c>
      <c r="R27" s="141"/>
      <c r="S27" s="141"/>
      <c r="T27" s="141"/>
      <c r="U27" s="141"/>
      <c r="V27" s="141"/>
      <c r="W27" s="141"/>
      <c r="X27" s="141"/>
      <c r="Y27" s="141"/>
      <c r="Z27" s="141"/>
      <c r="AA27" s="141"/>
      <c r="AB27" s="142">
        <v>0</v>
      </c>
      <c r="AC27" s="142">
        <v>0</v>
      </c>
      <c r="AD27" s="142"/>
      <c r="AE27" s="142"/>
      <c r="AF27" s="142"/>
      <c r="AG27" s="142"/>
      <c r="AH27" s="142"/>
      <c r="AI27" s="142"/>
      <c r="AJ27" s="142"/>
      <c r="AK27" s="142"/>
      <c r="AL27" s="142"/>
      <c r="AM27" s="142"/>
    </row>
    <row r="28" spans="2:39">
      <c r="B28" s="175" t="s">
        <v>238</v>
      </c>
      <c r="C28" s="175" t="s">
        <v>220</v>
      </c>
      <c r="D28" s="140">
        <v>534250.05153000006</v>
      </c>
      <c r="E28" s="140">
        <v>395239.79999999993</v>
      </c>
      <c r="F28" s="140"/>
      <c r="G28" s="140"/>
      <c r="H28" s="140"/>
      <c r="I28" s="140"/>
      <c r="J28" s="140"/>
      <c r="K28" s="140"/>
      <c r="L28" s="140"/>
      <c r="M28" s="140"/>
      <c r="N28" s="140"/>
      <c r="O28" s="140"/>
      <c r="P28" s="141">
        <v>58.660264540622045</v>
      </c>
      <c r="Q28" s="141">
        <v>46.122113533534389</v>
      </c>
      <c r="R28" s="141"/>
      <c r="S28" s="141"/>
      <c r="T28" s="141"/>
      <c r="U28" s="141"/>
      <c r="V28" s="141"/>
      <c r="W28" s="141"/>
      <c r="X28" s="141"/>
      <c r="Y28" s="141"/>
      <c r="Z28" s="141"/>
      <c r="AA28" s="141"/>
      <c r="AB28" s="142">
        <v>31.339249353590763</v>
      </c>
      <c r="AC28" s="142">
        <v>18.22929492857142</v>
      </c>
      <c r="AD28" s="142"/>
      <c r="AE28" s="142"/>
      <c r="AF28" s="142"/>
      <c r="AG28" s="142"/>
      <c r="AH28" s="142"/>
      <c r="AI28" s="142"/>
      <c r="AJ28" s="142"/>
      <c r="AK28" s="142"/>
      <c r="AL28" s="142"/>
      <c r="AM28" s="142"/>
    </row>
    <row r="29" spans="2:39">
      <c r="B29" s="175" t="s">
        <v>239</v>
      </c>
      <c r="C29" s="175" t="s">
        <v>220</v>
      </c>
      <c r="D29" s="140">
        <v>255874.46049685866</v>
      </c>
      <c r="E29" s="140">
        <v>209575.7451398097</v>
      </c>
      <c r="F29" s="140"/>
      <c r="G29" s="140"/>
      <c r="H29" s="140"/>
      <c r="I29" s="140"/>
      <c r="J29" s="140"/>
      <c r="K29" s="140"/>
      <c r="L29" s="140"/>
      <c r="M29" s="140"/>
      <c r="N29" s="140"/>
      <c r="O29" s="140"/>
      <c r="P29" s="141">
        <v>227</v>
      </c>
      <c r="Q29" s="141">
        <v>215</v>
      </c>
      <c r="R29" s="141"/>
      <c r="S29" s="141"/>
      <c r="T29" s="141"/>
      <c r="U29" s="141"/>
      <c r="V29" s="141"/>
      <c r="W29" s="141"/>
      <c r="X29" s="141"/>
      <c r="Y29" s="141"/>
      <c r="Z29" s="141"/>
      <c r="AA29" s="141"/>
      <c r="AB29" s="142">
        <v>58.083502532786916</v>
      </c>
      <c r="AC29" s="142">
        <v>45.058785205059088</v>
      </c>
      <c r="AD29" s="142"/>
      <c r="AE29" s="142"/>
      <c r="AF29" s="142"/>
      <c r="AG29" s="142"/>
      <c r="AH29" s="142"/>
      <c r="AI29" s="142"/>
      <c r="AJ29" s="142"/>
      <c r="AK29" s="142"/>
      <c r="AL29" s="142"/>
      <c r="AM29" s="142"/>
    </row>
    <row r="30" spans="2:39">
      <c r="B30" s="175" t="s">
        <v>240</v>
      </c>
      <c r="C30" s="175" t="s">
        <v>220</v>
      </c>
      <c r="D30" s="140">
        <v>211418.13125234237</v>
      </c>
      <c r="E30" s="140">
        <v>133595.53982284074</v>
      </c>
      <c r="F30" s="140"/>
      <c r="G30" s="140"/>
      <c r="H30" s="140"/>
      <c r="I30" s="140"/>
      <c r="J30" s="140"/>
      <c r="K30" s="140"/>
      <c r="L30" s="140"/>
      <c r="M30" s="140"/>
      <c r="N30" s="140"/>
      <c r="O30" s="140"/>
      <c r="P30" s="141">
        <v>63.850920529241115</v>
      </c>
      <c r="Q30" s="141">
        <v>62.046561131281194</v>
      </c>
      <c r="R30" s="141"/>
      <c r="S30" s="141"/>
      <c r="T30" s="141"/>
      <c r="U30" s="141"/>
      <c r="V30" s="141"/>
      <c r="W30" s="141"/>
      <c r="X30" s="141"/>
      <c r="Y30" s="141"/>
      <c r="Z30" s="141"/>
      <c r="AA30" s="141"/>
      <c r="AB30" s="142">
        <v>13.49924229703398</v>
      </c>
      <c r="AC30" s="142">
        <v>8.2891438284843986</v>
      </c>
      <c r="AD30" s="142"/>
      <c r="AE30" s="142"/>
      <c r="AF30" s="142"/>
      <c r="AG30" s="142"/>
      <c r="AH30" s="142"/>
      <c r="AI30" s="142"/>
      <c r="AJ30" s="142"/>
      <c r="AK30" s="142"/>
      <c r="AL30" s="142"/>
      <c r="AM30" s="142"/>
    </row>
    <row r="31" spans="2:39">
      <c r="B31" s="175" t="s">
        <v>241</v>
      </c>
      <c r="C31" s="175" t="s">
        <v>220</v>
      </c>
      <c r="D31" s="140">
        <v>70023.784585067828</v>
      </c>
      <c r="E31" s="140">
        <v>83260.649336129849</v>
      </c>
      <c r="F31" s="140"/>
      <c r="G31" s="140"/>
      <c r="H31" s="140"/>
      <c r="I31" s="140"/>
      <c r="J31" s="140"/>
      <c r="K31" s="140"/>
      <c r="L31" s="140"/>
      <c r="M31" s="140"/>
      <c r="N31" s="140"/>
      <c r="O31" s="140"/>
      <c r="P31" s="141">
        <v>251.75081757202989</v>
      </c>
      <c r="Q31" s="141">
        <v>229.09940986908356</v>
      </c>
      <c r="R31" s="141"/>
      <c r="S31" s="141"/>
      <c r="T31" s="141"/>
      <c r="U31" s="141"/>
      <c r="V31" s="141"/>
      <c r="W31" s="141"/>
      <c r="X31" s="141"/>
      <c r="Y31" s="141"/>
      <c r="Z31" s="141"/>
      <c r="AA31" s="141"/>
      <c r="AB31" s="142">
        <v>17.628545018778528</v>
      </c>
      <c r="AC31" s="142">
        <v>19.074965628224053</v>
      </c>
      <c r="AD31" s="142"/>
      <c r="AE31" s="142"/>
      <c r="AF31" s="142"/>
      <c r="AG31" s="142"/>
      <c r="AH31" s="142"/>
      <c r="AI31" s="142"/>
      <c r="AJ31" s="142"/>
      <c r="AK31" s="142"/>
      <c r="AL31" s="142"/>
      <c r="AM31" s="142"/>
    </row>
    <row r="32" spans="2:39">
      <c r="B32" s="175" t="s">
        <v>242</v>
      </c>
      <c r="C32" s="175" t="s">
        <v>220</v>
      </c>
      <c r="D32" s="140">
        <v>0</v>
      </c>
      <c r="E32" s="140">
        <v>0</v>
      </c>
      <c r="F32" s="140"/>
      <c r="G32" s="140"/>
      <c r="H32" s="140"/>
      <c r="I32" s="140"/>
      <c r="J32" s="140"/>
      <c r="K32" s="140"/>
      <c r="L32" s="140"/>
      <c r="M32" s="140"/>
      <c r="N32" s="140"/>
      <c r="O32" s="140"/>
      <c r="P32" s="141">
        <v>0</v>
      </c>
      <c r="Q32" s="141">
        <v>0</v>
      </c>
      <c r="R32" s="141"/>
      <c r="S32" s="141"/>
      <c r="T32" s="141"/>
      <c r="U32" s="141"/>
      <c r="V32" s="141"/>
      <c r="W32" s="141"/>
      <c r="X32" s="141"/>
      <c r="Y32" s="141"/>
      <c r="Z32" s="141"/>
      <c r="AA32" s="141"/>
      <c r="AB32" s="142">
        <v>0</v>
      </c>
      <c r="AC32" s="142">
        <v>0</v>
      </c>
      <c r="AD32" s="142"/>
      <c r="AE32" s="142"/>
      <c r="AF32" s="142"/>
      <c r="AG32" s="142"/>
      <c r="AH32" s="142"/>
      <c r="AI32" s="142"/>
      <c r="AJ32" s="142"/>
      <c r="AK32" s="142"/>
      <c r="AL32" s="142"/>
      <c r="AM32" s="142"/>
    </row>
    <row r="33" spans="2:39">
      <c r="B33" s="175" t="s">
        <v>243</v>
      </c>
      <c r="C33" s="175" t="s">
        <v>220</v>
      </c>
      <c r="D33" s="140">
        <v>81546.299999999974</v>
      </c>
      <c r="E33" s="140">
        <v>172316</v>
      </c>
      <c r="F33" s="140"/>
      <c r="G33" s="140"/>
      <c r="H33" s="140"/>
      <c r="I33" s="140"/>
      <c r="J33" s="140"/>
      <c r="K33" s="140"/>
      <c r="L33" s="140"/>
      <c r="M33" s="140"/>
      <c r="N33" s="140"/>
      <c r="O33" s="140"/>
      <c r="P33" s="141">
        <v>303.68617678545809</v>
      </c>
      <c r="Q33" s="141">
        <v>253.43147678888388</v>
      </c>
      <c r="R33" s="141"/>
      <c r="S33" s="141"/>
      <c r="T33" s="141"/>
      <c r="U33" s="141"/>
      <c r="V33" s="141"/>
      <c r="W33" s="141"/>
      <c r="X33" s="141"/>
      <c r="Y33" s="141"/>
      <c r="Z33" s="141"/>
      <c r="AA33" s="141"/>
      <c r="AB33" s="142">
        <v>24.764484077999995</v>
      </c>
      <c r="AC33" s="142">
        <v>43.670298354353314</v>
      </c>
      <c r="AD33" s="142"/>
      <c r="AE33" s="142"/>
      <c r="AF33" s="142"/>
      <c r="AG33" s="142"/>
      <c r="AH33" s="142"/>
      <c r="AI33" s="142"/>
      <c r="AJ33" s="142"/>
      <c r="AK33" s="142"/>
      <c r="AL33" s="142"/>
      <c r="AM33" s="142"/>
    </row>
    <row r="34" spans="2:39">
      <c r="B34" s="175" t="s">
        <v>244</v>
      </c>
      <c r="C34" s="175" t="s">
        <v>220</v>
      </c>
      <c r="D34" s="140">
        <v>0</v>
      </c>
      <c r="E34" s="140">
        <v>0</v>
      </c>
      <c r="F34" s="140"/>
      <c r="G34" s="140"/>
      <c r="H34" s="140"/>
      <c r="I34" s="140"/>
      <c r="J34" s="140"/>
      <c r="K34" s="140"/>
      <c r="L34" s="140"/>
      <c r="M34" s="140"/>
      <c r="N34" s="140"/>
      <c r="O34" s="140"/>
      <c r="P34" s="141">
        <v>0</v>
      </c>
      <c r="Q34" s="141">
        <v>0</v>
      </c>
      <c r="R34" s="141"/>
      <c r="S34" s="141"/>
      <c r="T34" s="141"/>
      <c r="U34" s="141"/>
      <c r="V34" s="141"/>
      <c r="W34" s="141"/>
      <c r="X34" s="141"/>
      <c r="Y34" s="141"/>
      <c r="Z34" s="141"/>
      <c r="AA34" s="141"/>
      <c r="AB34" s="142">
        <v>0</v>
      </c>
      <c r="AC34" s="142">
        <v>0</v>
      </c>
      <c r="AD34" s="142"/>
      <c r="AE34" s="142"/>
      <c r="AF34" s="142"/>
      <c r="AG34" s="142"/>
      <c r="AH34" s="142"/>
      <c r="AI34" s="142"/>
      <c r="AJ34" s="142"/>
      <c r="AK34" s="142"/>
      <c r="AL34" s="142"/>
      <c r="AM34" s="142"/>
    </row>
    <row r="35" spans="2:39">
      <c r="B35" s="175" t="s">
        <v>245</v>
      </c>
      <c r="C35" s="175" t="s">
        <v>220</v>
      </c>
      <c r="D35" s="140">
        <v>37516.801142588563</v>
      </c>
      <c r="E35" s="140">
        <v>57865.899745863004</v>
      </c>
      <c r="F35" s="140"/>
      <c r="G35" s="140"/>
      <c r="H35" s="140"/>
      <c r="I35" s="140"/>
      <c r="J35" s="140"/>
      <c r="K35" s="140"/>
      <c r="L35" s="140"/>
      <c r="M35" s="140"/>
      <c r="N35" s="140"/>
      <c r="O35" s="140"/>
      <c r="P35" s="141">
        <v>361.77095787062291</v>
      </c>
      <c r="Q35" s="141">
        <v>248.30643495824251</v>
      </c>
      <c r="R35" s="141"/>
      <c r="S35" s="141"/>
      <c r="T35" s="141"/>
      <c r="U35" s="141"/>
      <c r="V35" s="141"/>
      <c r="W35" s="141"/>
      <c r="X35" s="141"/>
      <c r="Y35" s="141"/>
      <c r="Z35" s="141"/>
      <c r="AA35" s="141"/>
      <c r="AB35" s="142">
        <v>13.572489085595945</v>
      </c>
      <c r="AC35" s="142">
        <v>14.368475271546313</v>
      </c>
      <c r="AD35" s="142"/>
      <c r="AE35" s="142"/>
      <c r="AF35" s="142"/>
      <c r="AG35" s="142"/>
      <c r="AH35" s="142"/>
      <c r="AI35" s="142"/>
      <c r="AJ35" s="142"/>
      <c r="AK35" s="142"/>
      <c r="AL35" s="142"/>
      <c r="AM35" s="142"/>
    </row>
    <row r="36" spans="2:39">
      <c r="B36" s="175" t="s">
        <v>246</v>
      </c>
      <c r="C36" s="175" t="s">
        <v>220</v>
      </c>
      <c r="D36" s="140">
        <v>1145.5469267001874</v>
      </c>
      <c r="E36" s="140">
        <v>750.43586259653796</v>
      </c>
      <c r="F36" s="140"/>
      <c r="G36" s="140"/>
      <c r="H36" s="140"/>
      <c r="I36" s="140"/>
      <c r="J36" s="140"/>
      <c r="K36" s="140"/>
      <c r="L36" s="140"/>
      <c r="M36" s="140"/>
      <c r="N36" s="140"/>
      <c r="O36" s="140"/>
      <c r="P36" s="141">
        <v>1255.0508268482483</v>
      </c>
      <c r="Q36" s="141">
        <v>894.2956424581015</v>
      </c>
      <c r="R36" s="141"/>
      <c r="S36" s="141"/>
      <c r="T36" s="141"/>
      <c r="U36" s="141"/>
      <c r="V36" s="141"/>
      <c r="W36" s="141"/>
      <c r="X36" s="141"/>
      <c r="Y36" s="141"/>
      <c r="Z36" s="141"/>
      <c r="AA36" s="141"/>
      <c r="AB36" s="142">
        <v>1.4377196175485401</v>
      </c>
      <c r="AC36" s="142">
        <v>0.6711115218643704</v>
      </c>
      <c r="AD36" s="142"/>
      <c r="AE36" s="142"/>
      <c r="AF36" s="142"/>
      <c r="AG36" s="142"/>
      <c r="AH36" s="142"/>
      <c r="AI36" s="142"/>
      <c r="AJ36" s="142"/>
      <c r="AK36" s="142"/>
      <c r="AL36" s="142"/>
      <c r="AM36" s="142"/>
    </row>
    <row r="37" spans="2:39">
      <c r="B37" s="175" t="s">
        <v>247</v>
      </c>
      <c r="C37" s="175" t="s">
        <v>220</v>
      </c>
      <c r="D37" s="140">
        <v>0</v>
      </c>
      <c r="E37" s="140">
        <v>0</v>
      </c>
      <c r="F37" s="140"/>
      <c r="G37" s="140"/>
      <c r="H37" s="140"/>
      <c r="I37" s="140"/>
      <c r="J37" s="140"/>
      <c r="K37" s="140"/>
      <c r="L37" s="140"/>
      <c r="M37" s="140"/>
      <c r="N37" s="140"/>
      <c r="O37" s="140"/>
      <c r="P37" s="141">
        <v>0</v>
      </c>
      <c r="Q37" s="141">
        <v>0</v>
      </c>
      <c r="R37" s="141"/>
      <c r="S37" s="141"/>
      <c r="T37" s="141"/>
      <c r="U37" s="141"/>
      <c r="V37" s="141"/>
      <c r="W37" s="141"/>
      <c r="X37" s="141"/>
      <c r="Y37" s="141"/>
      <c r="Z37" s="141"/>
      <c r="AA37" s="141"/>
      <c r="AB37" s="142">
        <v>0</v>
      </c>
      <c r="AC37" s="142">
        <v>0</v>
      </c>
      <c r="AD37" s="142"/>
      <c r="AE37" s="142"/>
      <c r="AF37" s="142"/>
      <c r="AG37" s="142"/>
      <c r="AH37" s="142"/>
      <c r="AI37" s="142"/>
      <c r="AJ37" s="142"/>
      <c r="AK37" s="142"/>
      <c r="AL37" s="142"/>
      <c r="AM37" s="142"/>
    </row>
    <row r="38" spans="2:39">
      <c r="B38" s="175" t="s">
        <v>248</v>
      </c>
      <c r="C38" s="175" t="s">
        <v>220</v>
      </c>
      <c r="D38" s="140">
        <v>0</v>
      </c>
      <c r="E38" s="140">
        <v>0</v>
      </c>
      <c r="F38" s="140"/>
      <c r="G38" s="140"/>
      <c r="H38" s="140"/>
      <c r="I38" s="140"/>
      <c r="J38" s="140"/>
      <c r="K38" s="140"/>
      <c r="L38" s="140"/>
      <c r="M38" s="140"/>
      <c r="N38" s="140"/>
      <c r="O38" s="140"/>
      <c r="P38" s="141">
        <v>0</v>
      </c>
      <c r="Q38" s="141">
        <v>0</v>
      </c>
      <c r="R38" s="141"/>
      <c r="S38" s="141"/>
      <c r="T38" s="141"/>
      <c r="U38" s="141"/>
      <c r="V38" s="141"/>
      <c r="W38" s="141"/>
      <c r="X38" s="141"/>
      <c r="Y38" s="141"/>
      <c r="Z38" s="141"/>
      <c r="AA38" s="141"/>
      <c r="AB38" s="142">
        <v>0</v>
      </c>
      <c r="AC38" s="142">
        <v>0</v>
      </c>
      <c r="AD38" s="142"/>
      <c r="AE38" s="142"/>
      <c r="AF38" s="142"/>
      <c r="AG38" s="142"/>
      <c r="AH38" s="142"/>
      <c r="AI38" s="142"/>
      <c r="AJ38" s="142"/>
      <c r="AK38" s="142"/>
      <c r="AL38" s="142"/>
      <c r="AM38" s="142"/>
    </row>
    <row r="39" spans="2:39">
      <c r="B39" s="175" t="s">
        <v>249</v>
      </c>
      <c r="C39" s="175" t="s">
        <v>220</v>
      </c>
      <c r="D39" s="140">
        <v>0</v>
      </c>
      <c r="E39" s="140">
        <v>0</v>
      </c>
      <c r="F39" s="140"/>
      <c r="G39" s="140"/>
      <c r="H39" s="140"/>
      <c r="I39" s="140"/>
      <c r="J39" s="140"/>
      <c r="K39" s="140"/>
      <c r="L39" s="140"/>
      <c r="M39" s="140"/>
      <c r="N39" s="140"/>
      <c r="O39" s="140"/>
      <c r="P39" s="141">
        <v>0</v>
      </c>
      <c r="Q39" s="141">
        <v>0</v>
      </c>
      <c r="R39" s="141"/>
      <c r="S39" s="141"/>
      <c r="T39" s="141"/>
      <c r="U39" s="141"/>
      <c r="V39" s="141"/>
      <c r="W39" s="141"/>
      <c r="X39" s="141"/>
      <c r="Y39" s="141"/>
      <c r="Z39" s="141"/>
      <c r="AA39" s="141"/>
      <c r="AB39" s="142">
        <v>0</v>
      </c>
      <c r="AC39" s="142">
        <v>0</v>
      </c>
      <c r="AD39" s="142"/>
      <c r="AE39" s="142"/>
      <c r="AF39" s="142"/>
      <c r="AG39" s="142"/>
      <c r="AH39" s="142"/>
      <c r="AI39" s="142"/>
      <c r="AJ39" s="142"/>
      <c r="AK39" s="142"/>
      <c r="AL39" s="142"/>
      <c r="AM39" s="142"/>
    </row>
    <row r="40" spans="2:39">
      <c r="B40" s="175" t="s">
        <v>250</v>
      </c>
      <c r="C40" s="175" t="s">
        <v>220</v>
      </c>
      <c r="D40" s="140">
        <v>0</v>
      </c>
      <c r="E40" s="140">
        <v>0</v>
      </c>
      <c r="F40" s="140"/>
      <c r="G40" s="140"/>
      <c r="H40" s="140"/>
      <c r="I40" s="140"/>
      <c r="J40" s="140"/>
      <c r="K40" s="140"/>
      <c r="L40" s="140"/>
      <c r="M40" s="140"/>
      <c r="N40" s="140"/>
      <c r="O40" s="140"/>
      <c r="P40" s="141">
        <v>0</v>
      </c>
      <c r="Q40" s="141">
        <v>0</v>
      </c>
      <c r="R40" s="141"/>
      <c r="S40" s="141"/>
      <c r="T40" s="141"/>
      <c r="U40" s="141"/>
      <c r="V40" s="141"/>
      <c r="W40" s="141"/>
      <c r="X40" s="141"/>
      <c r="Y40" s="141"/>
      <c r="Z40" s="141"/>
      <c r="AA40" s="141"/>
      <c r="AB40" s="142">
        <v>0</v>
      </c>
      <c r="AC40" s="142">
        <v>0</v>
      </c>
      <c r="AD40" s="142"/>
      <c r="AE40" s="142"/>
      <c r="AF40" s="142"/>
      <c r="AG40" s="142"/>
      <c r="AH40" s="142"/>
      <c r="AI40" s="142"/>
      <c r="AJ40" s="142"/>
      <c r="AK40" s="142"/>
      <c r="AL40" s="142"/>
      <c r="AM40" s="142"/>
    </row>
    <row r="41" spans="2:39">
      <c r="B41" s="175" t="s">
        <v>251</v>
      </c>
      <c r="C41" s="175" t="s">
        <v>220</v>
      </c>
      <c r="D41" s="140">
        <v>0</v>
      </c>
      <c r="E41" s="140">
        <v>0</v>
      </c>
      <c r="F41" s="140"/>
      <c r="G41" s="140"/>
      <c r="H41" s="140"/>
      <c r="I41" s="140"/>
      <c r="J41" s="140"/>
      <c r="K41" s="140"/>
      <c r="L41" s="140"/>
      <c r="M41" s="140"/>
      <c r="N41" s="140"/>
      <c r="O41" s="140"/>
      <c r="P41" s="141">
        <v>0</v>
      </c>
      <c r="Q41" s="141">
        <v>0</v>
      </c>
      <c r="R41" s="141"/>
      <c r="S41" s="141"/>
      <c r="T41" s="141"/>
      <c r="U41" s="141"/>
      <c r="V41" s="141"/>
      <c r="W41" s="141"/>
      <c r="X41" s="141"/>
      <c r="Y41" s="141"/>
      <c r="Z41" s="141"/>
      <c r="AA41" s="141"/>
      <c r="AB41" s="142">
        <v>0</v>
      </c>
      <c r="AC41" s="142">
        <v>0</v>
      </c>
      <c r="AD41" s="142"/>
      <c r="AE41" s="142"/>
      <c r="AF41" s="142"/>
      <c r="AG41" s="142"/>
      <c r="AH41" s="142"/>
      <c r="AI41" s="142"/>
      <c r="AJ41" s="142"/>
      <c r="AK41" s="142"/>
      <c r="AL41" s="142"/>
      <c r="AM41" s="142"/>
    </row>
    <row r="42" spans="2:39">
      <c r="B42" s="175" t="s">
        <v>252</v>
      </c>
      <c r="C42" s="175" t="s">
        <v>220</v>
      </c>
      <c r="D42" s="140">
        <v>1246.1972976026341</v>
      </c>
      <c r="E42" s="140">
        <v>1266.1699213746438</v>
      </c>
      <c r="F42" s="140"/>
      <c r="G42" s="140"/>
      <c r="H42" s="140"/>
      <c r="I42" s="140"/>
      <c r="J42" s="140"/>
      <c r="K42" s="140"/>
      <c r="L42" s="140"/>
      <c r="M42" s="140"/>
      <c r="N42" s="140"/>
      <c r="O42" s="140"/>
      <c r="P42" s="141">
        <v>1018.9069493521796</v>
      </c>
      <c r="Q42" s="141">
        <v>1000</v>
      </c>
      <c r="R42" s="141"/>
      <c r="S42" s="141"/>
      <c r="T42" s="141"/>
      <c r="U42" s="141"/>
      <c r="V42" s="141"/>
      <c r="W42" s="141"/>
      <c r="X42" s="141"/>
      <c r="Y42" s="141"/>
      <c r="Z42" s="141"/>
      <c r="AA42" s="141"/>
      <c r="AB42" s="142">
        <v>1.2697590867912301</v>
      </c>
      <c r="AC42" s="142">
        <v>1.2661699213746438</v>
      </c>
      <c r="AD42" s="142"/>
      <c r="AE42" s="142"/>
      <c r="AF42" s="142"/>
      <c r="AG42" s="142"/>
      <c r="AH42" s="142"/>
      <c r="AI42" s="142"/>
      <c r="AJ42" s="142"/>
      <c r="AK42" s="142"/>
      <c r="AL42" s="142"/>
      <c r="AM42" s="142"/>
    </row>
    <row r="43" spans="2:39">
      <c r="B43" s="175" t="s">
        <v>253</v>
      </c>
      <c r="C43" s="175" t="s">
        <v>220</v>
      </c>
      <c r="D43" s="140">
        <v>489.28044664414375</v>
      </c>
      <c r="E43" s="140">
        <v>701.83424861740377</v>
      </c>
      <c r="F43" s="140"/>
      <c r="G43" s="140"/>
      <c r="H43" s="140"/>
      <c r="I43" s="140"/>
      <c r="J43" s="140"/>
      <c r="K43" s="140"/>
      <c r="L43" s="140"/>
      <c r="M43" s="140"/>
      <c r="N43" s="140"/>
      <c r="O43" s="140"/>
      <c r="P43" s="141">
        <v>1004.0468400000002</v>
      </c>
      <c r="Q43" s="141">
        <v>903.64215600000023</v>
      </c>
      <c r="R43" s="141"/>
      <c r="S43" s="141"/>
      <c r="T43" s="141"/>
      <c r="U43" s="141"/>
      <c r="V43" s="141"/>
      <c r="W43" s="141"/>
      <c r="X43" s="141"/>
      <c r="Y43" s="141"/>
      <c r="Z43" s="141"/>
      <c r="AA43" s="141"/>
      <c r="AB43" s="142">
        <v>0.49126048632684122</v>
      </c>
      <c r="AC43" s="142">
        <v>0.63420701357527087</v>
      </c>
      <c r="AD43" s="142"/>
      <c r="AE43" s="142"/>
      <c r="AF43" s="142"/>
      <c r="AG43" s="142"/>
      <c r="AH43" s="142"/>
      <c r="AI43" s="142"/>
      <c r="AJ43" s="142"/>
      <c r="AK43" s="142"/>
      <c r="AL43" s="142"/>
      <c r="AM43" s="142"/>
    </row>
    <row r="44" spans="2:39">
      <c r="B44" s="175" t="s">
        <v>254</v>
      </c>
      <c r="C44" s="175" t="s">
        <v>220</v>
      </c>
      <c r="D44" s="140">
        <v>670535.94999999995</v>
      </c>
      <c r="E44" s="140">
        <v>1088199.75</v>
      </c>
      <c r="F44" s="140"/>
      <c r="G44" s="140"/>
      <c r="H44" s="140"/>
      <c r="I44" s="140"/>
      <c r="J44" s="140"/>
      <c r="K44" s="140"/>
      <c r="L44" s="140"/>
      <c r="M44" s="140"/>
      <c r="N44" s="140"/>
      <c r="O44" s="140"/>
      <c r="P44" s="141">
        <v>113.54682982085136</v>
      </c>
      <c r="Q44" s="141">
        <v>84.990621213745783</v>
      </c>
      <c r="R44" s="141"/>
      <c r="S44" s="141"/>
      <c r="T44" s="141"/>
      <c r="U44" s="141"/>
      <c r="V44" s="141"/>
      <c r="W44" s="141"/>
      <c r="X44" s="141"/>
      <c r="Y44" s="141"/>
      <c r="Z44" s="141"/>
      <c r="AA44" s="141"/>
      <c r="AB44" s="142">
        <v>76.137231403412898</v>
      </c>
      <c r="AC44" s="142">
        <v>92.486772757142859</v>
      </c>
      <c r="AD44" s="142"/>
      <c r="AE44" s="142"/>
      <c r="AF44" s="142"/>
      <c r="AG44" s="142"/>
      <c r="AH44" s="142"/>
      <c r="AI44" s="142"/>
      <c r="AJ44" s="142"/>
      <c r="AK44" s="142"/>
      <c r="AL44" s="142"/>
      <c r="AM44" s="142"/>
    </row>
    <row r="45" spans="2:39">
      <c r="B45" s="175" t="s">
        <v>255</v>
      </c>
      <c r="C45" s="175" t="s">
        <v>220</v>
      </c>
      <c r="D45" s="140">
        <v>0</v>
      </c>
      <c r="E45" s="140">
        <v>2110.2832022910729</v>
      </c>
      <c r="F45" s="140"/>
      <c r="G45" s="140"/>
      <c r="H45" s="140"/>
      <c r="I45" s="140"/>
      <c r="J45" s="140"/>
      <c r="K45" s="140"/>
      <c r="L45" s="140"/>
      <c r="M45" s="140"/>
      <c r="N45" s="140"/>
      <c r="O45" s="140"/>
      <c r="P45" s="141">
        <v>0</v>
      </c>
      <c r="Q45" s="141">
        <v>240</v>
      </c>
      <c r="R45" s="141"/>
      <c r="S45" s="141"/>
      <c r="T45" s="141"/>
      <c r="U45" s="141"/>
      <c r="V45" s="141"/>
      <c r="W45" s="141"/>
      <c r="X45" s="141"/>
      <c r="Y45" s="141"/>
      <c r="Z45" s="141"/>
      <c r="AA45" s="141"/>
      <c r="AB45" s="142">
        <v>0</v>
      </c>
      <c r="AC45" s="142">
        <v>0.50646796854985754</v>
      </c>
      <c r="AD45" s="142"/>
      <c r="AE45" s="142"/>
      <c r="AF45" s="142"/>
      <c r="AG45" s="142"/>
      <c r="AH45" s="142"/>
      <c r="AI45" s="142"/>
      <c r="AJ45" s="142"/>
      <c r="AK45" s="142"/>
      <c r="AL45" s="142"/>
      <c r="AM45" s="142"/>
    </row>
    <row r="46" spans="2:39">
      <c r="B46" s="175" t="s">
        <v>256</v>
      </c>
      <c r="C46" s="175" t="s">
        <v>220</v>
      </c>
      <c r="D46" s="140">
        <v>0</v>
      </c>
      <c r="E46" s="140">
        <v>0</v>
      </c>
      <c r="F46" s="140"/>
      <c r="G46" s="140"/>
      <c r="H46" s="140"/>
      <c r="I46" s="140"/>
      <c r="J46" s="140"/>
      <c r="K46" s="140"/>
      <c r="L46" s="140"/>
      <c r="M46" s="140"/>
      <c r="N46" s="140"/>
      <c r="O46" s="140"/>
      <c r="P46" s="141">
        <v>170</v>
      </c>
      <c r="Q46" s="141">
        <v>225</v>
      </c>
      <c r="R46" s="141"/>
      <c r="S46" s="141"/>
      <c r="T46" s="141"/>
      <c r="U46" s="141"/>
      <c r="V46" s="141"/>
      <c r="W46" s="141"/>
      <c r="X46" s="141"/>
      <c r="Y46" s="141"/>
      <c r="Z46" s="141"/>
      <c r="AA46" s="141"/>
      <c r="AB46" s="142">
        <v>0</v>
      </c>
      <c r="AC46" s="142">
        <v>0</v>
      </c>
      <c r="AD46" s="142"/>
      <c r="AE46" s="142"/>
      <c r="AF46" s="142"/>
      <c r="AG46" s="142"/>
      <c r="AH46" s="142"/>
      <c r="AI46" s="142"/>
      <c r="AJ46" s="142"/>
      <c r="AK46" s="142"/>
      <c r="AL46" s="142"/>
      <c r="AM46" s="142"/>
    </row>
    <row r="47" spans="2:39">
      <c r="B47" s="175" t="s">
        <v>257</v>
      </c>
      <c r="C47" s="175" t="s">
        <v>220</v>
      </c>
      <c r="D47" s="140">
        <v>3500</v>
      </c>
      <c r="E47" s="140">
        <v>11000</v>
      </c>
      <c r="F47" s="140"/>
      <c r="G47" s="140"/>
      <c r="H47" s="140"/>
      <c r="I47" s="140"/>
      <c r="J47" s="140"/>
      <c r="K47" s="140"/>
      <c r="L47" s="140"/>
      <c r="M47" s="140"/>
      <c r="N47" s="140"/>
      <c r="O47" s="140"/>
      <c r="P47" s="141">
        <v>170</v>
      </c>
      <c r="Q47" s="141">
        <v>125</v>
      </c>
      <c r="R47" s="141"/>
      <c r="S47" s="141"/>
      <c r="T47" s="141"/>
      <c r="U47" s="141"/>
      <c r="V47" s="141"/>
      <c r="W47" s="141"/>
      <c r="X47" s="141"/>
      <c r="Y47" s="141"/>
      <c r="Z47" s="141"/>
      <c r="AA47" s="141"/>
      <c r="AB47" s="142">
        <v>0.59499999999999997</v>
      </c>
      <c r="AC47" s="142">
        <v>1.375</v>
      </c>
      <c r="AD47" s="142"/>
      <c r="AE47" s="142"/>
      <c r="AF47" s="142"/>
      <c r="AG47" s="142"/>
      <c r="AH47" s="142"/>
      <c r="AI47" s="142"/>
      <c r="AJ47" s="142"/>
      <c r="AK47" s="142"/>
      <c r="AL47" s="142"/>
      <c r="AM47" s="142"/>
    </row>
    <row r="48" spans="2:39">
      <c r="B48" s="175" t="s">
        <v>258</v>
      </c>
      <c r="C48" s="175" t="s">
        <v>220</v>
      </c>
      <c r="D48" s="140">
        <v>20572.439999999999</v>
      </c>
      <c r="E48" s="140">
        <v>49758</v>
      </c>
      <c r="F48" s="140"/>
      <c r="G48" s="140"/>
      <c r="H48" s="140"/>
      <c r="I48" s="140"/>
      <c r="J48" s="140"/>
      <c r="K48" s="140"/>
      <c r="L48" s="140"/>
      <c r="M48" s="140"/>
      <c r="N48" s="140"/>
      <c r="O48" s="140"/>
      <c r="P48" s="141">
        <v>188.02033788894266</v>
      </c>
      <c r="Q48" s="141">
        <v>160.00527287107832</v>
      </c>
      <c r="R48" s="141"/>
      <c r="S48" s="141"/>
      <c r="T48" s="141"/>
      <c r="U48" s="141"/>
      <c r="V48" s="141"/>
      <c r="W48" s="141"/>
      <c r="X48" s="141"/>
      <c r="Y48" s="141"/>
      <c r="Z48" s="141"/>
      <c r="AA48" s="141"/>
      <c r="AB48" s="142">
        <v>3.868037119999999</v>
      </c>
      <c r="AC48" s="142">
        <v>7.9615423675191153</v>
      </c>
      <c r="AD48" s="142"/>
      <c r="AE48" s="142"/>
      <c r="AF48" s="142"/>
      <c r="AG48" s="142"/>
      <c r="AH48" s="142"/>
      <c r="AI48" s="142"/>
      <c r="AJ48" s="142"/>
      <c r="AK48" s="142"/>
      <c r="AL48" s="142"/>
      <c r="AM48" s="142"/>
    </row>
    <row r="49" spans="2:39">
      <c r="B49" s="175" t="s">
        <v>259</v>
      </c>
      <c r="C49" s="175" t="s">
        <v>220</v>
      </c>
      <c r="D49" s="140">
        <v>0</v>
      </c>
      <c r="E49" s="140">
        <v>0</v>
      </c>
      <c r="F49" s="140"/>
      <c r="G49" s="140"/>
      <c r="H49" s="140"/>
      <c r="I49" s="140"/>
      <c r="J49" s="140"/>
      <c r="K49" s="140"/>
      <c r="L49" s="140"/>
      <c r="M49" s="140"/>
      <c r="N49" s="140"/>
      <c r="O49" s="140"/>
      <c r="P49" s="141">
        <v>0</v>
      </c>
      <c r="Q49" s="141">
        <v>0</v>
      </c>
      <c r="R49" s="141"/>
      <c r="S49" s="141"/>
      <c r="T49" s="141"/>
      <c r="U49" s="141"/>
      <c r="V49" s="141"/>
      <c r="W49" s="141"/>
      <c r="X49" s="141"/>
      <c r="Y49" s="141"/>
      <c r="Z49" s="141"/>
      <c r="AA49" s="141"/>
      <c r="AB49" s="142">
        <v>0</v>
      </c>
      <c r="AC49" s="142">
        <v>0</v>
      </c>
      <c r="AD49" s="142"/>
      <c r="AE49" s="142"/>
      <c r="AF49" s="142"/>
      <c r="AG49" s="142"/>
      <c r="AH49" s="142"/>
      <c r="AI49" s="142"/>
      <c r="AJ49" s="142"/>
      <c r="AK49" s="142"/>
      <c r="AL49" s="142"/>
      <c r="AM49" s="142"/>
    </row>
    <row r="50" spans="2:39">
      <c r="B50" s="175" t="s">
        <v>260</v>
      </c>
      <c r="C50" s="175" t="s">
        <v>220</v>
      </c>
      <c r="D50" s="140">
        <v>0</v>
      </c>
      <c r="E50" s="140">
        <v>0</v>
      </c>
      <c r="F50" s="140"/>
      <c r="G50" s="140"/>
      <c r="H50" s="140"/>
      <c r="I50" s="140"/>
      <c r="J50" s="140"/>
      <c r="K50" s="140"/>
      <c r="L50" s="140"/>
      <c r="M50" s="140"/>
      <c r="N50" s="140"/>
      <c r="O50" s="140"/>
      <c r="P50" s="141">
        <v>280</v>
      </c>
      <c r="Q50" s="141">
        <v>180</v>
      </c>
      <c r="R50" s="141"/>
      <c r="S50" s="141"/>
      <c r="T50" s="141"/>
      <c r="U50" s="141"/>
      <c r="V50" s="141"/>
      <c r="W50" s="141"/>
      <c r="X50" s="141"/>
      <c r="Y50" s="141"/>
      <c r="Z50" s="141"/>
      <c r="AA50" s="141"/>
      <c r="AB50" s="142">
        <v>0</v>
      </c>
      <c r="AC50" s="142">
        <v>0</v>
      </c>
      <c r="AD50" s="142"/>
      <c r="AE50" s="142"/>
      <c r="AF50" s="142"/>
      <c r="AG50" s="142"/>
      <c r="AH50" s="142"/>
      <c r="AI50" s="142"/>
      <c r="AJ50" s="142"/>
      <c r="AK50" s="142"/>
      <c r="AL50" s="142"/>
      <c r="AM50" s="142"/>
    </row>
    <row r="51" spans="2:39">
      <c r="B51" s="175" t="s">
        <v>261</v>
      </c>
      <c r="C51" s="175" t="s">
        <v>220</v>
      </c>
      <c r="D51" s="140">
        <v>186629.26190476189</v>
      </c>
      <c r="E51" s="140">
        <v>358906.61578905769</v>
      </c>
      <c r="F51" s="140"/>
      <c r="G51" s="140"/>
      <c r="H51" s="140"/>
      <c r="I51" s="140"/>
      <c r="J51" s="140"/>
      <c r="K51" s="140"/>
      <c r="L51" s="140"/>
      <c r="M51" s="140"/>
      <c r="N51" s="140"/>
      <c r="O51" s="140"/>
      <c r="P51" s="141">
        <v>490</v>
      </c>
      <c r="Q51" s="141">
        <v>240</v>
      </c>
      <c r="R51" s="141"/>
      <c r="S51" s="141"/>
      <c r="T51" s="141"/>
      <c r="U51" s="141"/>
      <c r="V51" s="141"/>
      <c r="W51" s="141"/>
      <c r="X51" s="141"/>
      <c r="Y51" s="141"/>
      <c r="Z51" s="141"/>
      <c r="AA51" s="141"/>
      <c r="AB51" s="142">
        <v>91.448338333333325</v>
      </c>
      <c r="AC51" s="142">
        <v>86.137587789373839</v>
      </c>
      <c r="AD51" s="142"/>
      <c r="AE51" s="142"/>
      <c r="AF51" s="142"/>
      <c r="AG51" s="142"/>
      <c r="AH51" s="142"/>
      <c r="AI51" s="142"/>
      <c r="AJ51" s="142"/>
      <c r="AK51" s="142"/>
      <c r="AL51" s="142"/>
      <c r="AM51" s="142"/>
    </row>
    <row r="52" spans="2:39">
      <c r="B52" s="175" t="s">
        <v>262</v>
      </c>
      <c r="C52" s="175" t="s">
        <v>220</v>
      </c>
      <c r="D52" s="140">
        <v>300</v>
      </c>
      <c r="E52" s="140">
        <v>3762.0597109423661</v>
      </c>
      <c r="F52" s="140"/>
      <c r="G52" s="140"/>
      <c r="H52" s="140"/>
      <c r="I52" s="140"/>
      <c r="J52" s="140"/>
      <c r="K52" s="140"/>
      <c r="L52" s="140"/>
      <c r="M52" s="140"/>
      <c r="N52" s="140"/>
      <c r="O52" s="140"/>
      <c r="P52" s="141">
        <v>400</v>
      </c>
      <c r="Q52" s="141">
        <v>206</v>
      </c>
      <c r="R52" s="141"/>
      <c r="S52" s="141"/>
      <c r="T52" s="141"/>
      <c r="U52" s="141"/>
      <c r="V52" s="141"/>
      <c r="W52" s="141"/>
      <c r="X52" s="141"/>
      <c r="Y52" s="141"/>
      <c r="Z52" s="141"/>
      <c r="AA52" s="141"/>
      <c r="AB52" s="142">
        <v>0.12</v>
      </c>
      <c r="AC52" s="142">
        <v>0.77498430045412736</v>
      </c>
      <c r="AD52" s="142"/>
      <c r="AE52" s="142"/>
      <c r="AF52" s="142"/>
      <c r="AG52" s="142"/>
      <c r="AH52" s="142"/>
      <c r="AI52" s="142"/>
      <c r="AJ52" s="142"/>
      <c r="AK52" s="142"/>
      <c r="AL52" s="142"/>
      <c r="AM52" s="142"/>
    </row>
    <row r="53" spans="2:39">
      <c r="B53" s="175" t="s">
        <v>263</v>
      </c>
      <c r="C53" s="175" t="s">
        <v>220</v>
      </c>
      <c r="D53" s="140">
        <v>9163.2543487722196</v>
      </c>
      <c r="E53" s="140">
        <v>7777.890170666531</v>
      </c>
      <c r="F53" s="140"/>
      <c r="G53" s="140"/>
      <c r="H53" s="140"/>
      <c r="I53" s="140"/>
      <c r="J53" s="140"/>
      <c r="K53" s="140"/>
      <c r="L53" s="140"/>
      <c r="M53" s="140"/>
      <c r="N53" s="140"/>
      <c r="O53" s="140"/>
      <c r="P53" s="141">
        <v>2103.9330552211131</v>
      </c>
      <c r="Q53" s="141">
        <v>1472.9284542064104</v>
      </c>
      <c r="R53" s="141"/>
      <c r="S53" s="141"/>
      <c r="T53" s="141"/>
      <c r="U53" s="141"/>
      <c r="V53" s="141"/>
      <c r="W53" s="141"/>
      <c r="X53" s="141"/>
      <c r="Y53" s="141"/>
      <c r="Z53" s="141"/>
      <c r="AA53" s="141"/>
      <c r="AB53" s="142">
        <v>19.278873717780485</v>
      </c>
      <c r="AC53" s="142">
        <v>11.456275746067087</v>
      </c>
      <c r="AD53" s="142"/>
      <c r="AE53" s="142"/>
      <c r="AF53" s="142"/>
      <c r="AG53" s="142"/>
      <c r="AH53" s="142"/>
      <c r="AI53" s="142"/>
      <c r="AJ53" s="142"/>
      <c r="AK53" s="142"/>
      <c r="AL53" s="142"/>
      <c r="AM53" s="142"/>
    </row>
    <row r="54" spans="2:39">
      <c r="B54" s="175" t="s">
        <v>264</v>
      </c>
      <c r="C54" s="175" t="s">
        <v>220</v>
      </c>
      <c r="D54" s="140">
        <v>17466.181454084708</v>
      </c>
      <c r="E54" s="140">
        <v>11995.304033027664</v>
      </c>
      <c r="F54" s="140"/>
      <c r="G54" s="140"/>
      <c r="H54" s="140"/>
      <c r="I54" s="140"/>
      <c r="J54" s="140"/>
      <c r="K54" s="140"/>
      <c r="L54" s="140"/>
      <c r="M54" s="140"/>
      <c r="N54" s="140"/>
      <c r="O54" s="140"/>
      <c r="P54" s="141">
        <v>1371.5324877705048</v>
      </c>
      <c r="Q54" s="141">
        <v>997.97560145256466</v>
      </c>
      <c r="R54" s="141"/>
      <c r="S54" s="141"/>
      <c r="T54" s="141"/>
      <c r="U54" s="141"/>
      <c r="V54" s="141"/>
      <c r="W54" s="141"/>
      <c r="X54" s="141"/>
      <c r="Y54" s="141"/>
      <c r="Z54" s="141"/>
      <c r="AA54" s="141"/>
      <c r="AB54" s="142">
        <v>23.955435301571853</v>
      </c>
      <c r="AC54" s="142">
        <v>11.971020756967157</v>
      </c>
      <c r="AD54" s="142"/>
      <c r="AE54" s="142"/>
      <c r="AF54" s="142"/>
      <c r="AG54" s="142"/>
      <c r="AH54" s="142"/>
      <c r="AI54" s="142"/>
      <c r="AJ54" s="142"/>
      <c r="AK54" s="142"/>
      <c r="AL54" s="142"/>
      <c r="AM54" s="142"/>
    </row>
    <row r="55" spans="2:39">
      <c r="B55" s="175" t="s">
        <v>265</v>
      </c>
      <c r="C55" s="175" t="s">
        <v>220</v>
      </c>
      <c r="D55" s="140">
        <v>94172.370960772052</v>
      </c>
      <c r="E55" s="140">
        <v>148068.49749765749</v>
      </c>
      <c r="F55" s="140"/>
      <c r="G55" s="140"/>
      <c r="H55" s="140"/>
      <c r="I55" s="140"/>
      <c r="J55" s="140"/>
      <c r="K55" s="140"/>
      <c r="L55" s="140"/>
      <c r="M55" s="140"/>
      <c r="N55" s="140"/>
      <c r="O55" s="140"/>
      <c r="P55" s="141">
        <v>833.83281288172873</v>
      </c>
      <c r="Q55" s="141">
        <v>527.08718409117773</v>
      </c>
      <c r="R55" s="141"/>
      <c r="S55" s="141"/>
      <c r="T55" s="141"/>
      <c r="U55" s="141"/>
      <c r="V55" s="141"/>
      <c r="W55" s="141"/>
      <c r="X55" s="141"/>
      <c r="Y55" s="141"/>
      <c r="Z55" s="141"/>
      <c r="AA55" s="141"/>
      <c r="AB55" s="142">
        <v>78.524012973962186</v>
      </c>
      <c r="AC55" s="142">
        <v>78.045007398651876</v>
      </c>
      <c r="AD55" s="142"/>
      <c r="AE55" s="142"/>
      <c r="AF55" s="142"/>
      <c r="AG55" s="142"/>
      <c r="AH55" s="142"/>
      <c r="AI55" s="142"/>
      <c r="AJ55" s="142"/>
      <c r="AK55" s="142"/>
      <c r="AL55" s="142"/>
      <c r="AM55" s="142"/>
    </row>
    <row r="56" spans="2:39">
      <c r="B56" s="175" t="s">
        <v>266</v>
      </c>
      <c r="C56" s="175" t="s">
        <v>220</v>
      </c>
      <c r="D56" s="140">
        <v>0</v>
      </c>
      <c r="E56" s="140">
        <v>0</v>
      </c>
      <c r="F56" s="140"/>
      <c r="G56" s="140"/>
      <c r="H56" s="140"/>
      <c r="I56" s="140"/>
      <c r="J56" s="140"/>
      <c r="K56" s="140"/>
      <c r="L56" s="140"/>
      <c r="M56" s="140"/>
      <c r="N56" s="140"/>
      <c r="O56" s="140"/>
      <c r="P56" s="141">
        <v>300</v>
      </c>
      <c r="Q56" s="141">
        <v>206.21854346332259</v>
      </c>
      <c r="R56" s="141"/>
      <c r="S56" s="141"/>
      <c r="T56" s="141"/>
      <c r="U56" s="141"/>
      <c r="V56" s="141"/>
      <c r="W56" s="141"/>
      <c r="X56" s="141"/>
      <c r="Y56" s="141"/>
      <c r="Z56" s="141"/>
      <c r="AA56" s="141"/>
      <c r="AB56" s="142">
        <v>0</v>
      </c>
      <c r="AC56" s="142">
        <v>0</v>
      </c>
      <c r="AD56" s="142"/>
      <c r="AE56" s="142"/>
      <c r="AF56" s="142"/>
      <c r="AG56" s="142"/>
      <c r="AH56" s="142"/>
      <c r="AI56" s="142"/>
      <c r="AJ56" s="142"/>
      <c r="AK56" s="142"/>
      <c r="AL56" s="142"/>
      <c r="AM56" s="142"/>
    </row>
    <row r="57" spans="2:39">
      <c r="B57" s="175" t="s">
        <v>267</v>
      </c>
      <c r="C57" s="175" t="s">
        <v>220</v>
      </c>
      <c r="D57" s="140">
        <v>0</v>
      </c>
      <c r="E57" s="140">
        <v>0</v>
      </c>
      <c r="F57" s="140"/>
      <c r="G57" s="140"/>
      <c r="H57" s="140"/>
      <c r="I57" s="140"/>
      <c r="J57" s="140"/>
      <c r="K57" s="140"/>
      <c r="L57" s="140"/>
      <c r="M57" s="140"/>
      <c r="N57" s="140"/>
      <c r="O57" s="140"/>
      <c r="P57" s="141">
        <v>0</v>
      </c>
      <c r="Q57" s="141">
        <v>1707.6451454692551</v>
      </c>
      <c r="R57" s="141"/>
      <c r="S57" s="141"/>
      <c r="T57" s="141"/>
      <c r="U57" s="141"/>
      <c r="V57" s="141"/>
      <c r="W57" s="141"/>
      <c r="X57" s="141"/>
      <c r="Y57" s="141"/>
      <c r="Z57" s="141"/>
      <c r="AA57" s="141"/>
      <c r="AB57" s="142">
        <v>0</v>
      </c>
      <c r="AC57" s="142">
        <v>0</v>
      </c>
      <c r="AD57" s="142"/>
      <c r="AE57" s="142"/>
      <c r="AF57" s="142"/>
      <c r="AG57" s="142"/>
      <c r="AH57" s="142"/>
      <c r="AI57" s="142"/>
      <c r="AJ57" s="142"/>
      <c r="AK57" s="142"/>
      <c r="AL57" s="142"/>
      <c r="AM57" s="142"/>
    </row>
    <row r="58" spans="2:39">
      <c r="B58" s="175" t="s">
        <v>268</v>
      </c>
      <c r="C58" s="175" t="s">
        <v>220</v>
      </c>
      <c r="D58" s="140">
        <v>1258.4000000000001</v>
      </c>
      <c r="E58" s="140">
        <v>4790.0160000000005</v>
      </c>
      <c r="F58" s="140"/>
      <c r="G58" s="140"/>
      <c r="H58" s="140"/>
      <c r="I58" s="140"/>
      <c r="J58" s="140"/>
      <c r="K58" s="140"/>
      <c r="L58" s="140"/>
      <c r="M58" s="140"/>
      <c r="N58" s="140"/>
      <c r="O58" s="140"/>
      <c r="P58" s="141">
        <v>3113.2837037037038</v>
      </c>
      <c r="Q58" s="141">
        <v>2278.8299701530491</v>
      </c>
      <c r="R58" s="141"/>
      <c r="S58" s="141"/>
      <c r="T58" s="141"/>
      <c r="U58" s="141"/>
      <c r="V58" s="141"/>
      <c r="W58" s="141"/>
      <c r="X58" s="141"/>
      <c r="Y58" s="141"/>
      <c r="Z58" s="141"/>
      <c r="AA58" s="141"/>
      <c r="AB58" s="142">
        <v>3.9177562127407413</v>
      </c>
      <c r="AC58" s="142">
        <v>10.91563201831263</v>
      </c>
      <c r="AD58" s="142"/>
      <c r="AE58" s="142"/>
      <c r="AF58" s="142"/>
      <c r="AG58" s="142"/>
      <c r="AH58" s="142"/>
      <c r="AI58" s="142"/>
      <c r="AJ58" s="142"/>
      <c r="AK58" s="142"/>
      <c r="AL58" s="142"/>
      <c r="AM58" s="142"/>
    </row>
    <row r="59" spans="2:39">
      <c r="B59" s="175" t="s">
        <v>269</v>
      </c>
      <c r="C59" s="175" t="s">
        <v>220</v>
      </c>
      <c r="D59" s="140">
        <v>842.40000000000009</v>
      </c>
      <c r="E59" s="140">
        <v>1198.4000000000001</v>
      </c>
      <c r="F59" s="140"/>
      <c r="G59" s="140"/>
      <c r="H59" s="140"/>
      <c r="I59" s="140"/>
      <c r="J59" s="140"/>
      <c r="K59" s="140"/>
      <c r="L59" s="140"/>
      <c r="M59" s="140"/>
      <c r="N59" s="140"/>
      <c r="O59" s="140"/>
      <c r="P59" s="141">
        <v>4939.9288403201153</v>
      </c>
      <c r="Q59" s="141">
        <v>3852.056814832767</v>
      </c>
      <c r="R59" s="141"/>
      <c r="S59" s="141"/>
      <c r="T59" s="141"/>
      <c r="U59" s="141"/>
      <c r="V59" s="141"/>
      <c r="W59" s="141"/>
      <c r="X59" s="141"/>
      <c r="Y59" s="141"/>
      <c r="Z59" s="141"/>
      <c r="AA59" s="141"/>
      <c r="AB59" s="142">
        <v>4.1613960550856657</v>
      </c>
      <c r="AC59" s="142">
        <v>4.6163048868955885</v>
      </c>
      <c r="AD59" s="142"/>
      <c r="AE59" s="142"/>
      <c r="AF59" s="142"/>
      <c r="AG59" s="142"/>
      <c r="AH59" s="142"/>
      <c r="AI59" s="142"/>
      <c r="AJ59" s="142"/>
      <c r="AK59" s="142"/>
      <c r="AL59" s="142"/>
      <c r="AM59" s="142"/>
    </row>
    <row r="60" spans="2:39">
      <c r="B60" s="175" t="s">
        <v>270</v>
      </c>
      <c r="C60" s="175" t="s">
        <v>220</v>
      </c>
      <c r="D60" s="140">
        <v>0</v>
      </c>
      <c r="E60" s="140">
        <v>0</v>
      </c>
      <c r="F60" s="140"/>
      <c r="G60" s="140"/>
      <c r="H60" s="140"/>
      <c r="I60" s="140"/>
      <c r="J60" s="140"/>
      <c r="K60" s="140"/>
      <c r="L60" s="140"/>
      <c r="M60" s="140"/>
      <c r="N60" s="140"/>
      <c r="O60" s="140"/>
      <c r="P60" s="141">
        <v>0</v>
      </c>
      <c r="Q60" s="141">
        <v>0</v>
      </c>
      <c r="R60" s="141"/>
      <c r="S60" s="141"/>
      <c r="T60" s="141"/>
      <c r="U60" s="141"/>
      <c r="V60" s="141"/>
      <c r="W60" s="141"/>
      <c r="X60" s="141"/>
      <c r="Y60" s="141"/>
      <c r="Z60" s="141"/>
      <c r="AA60" s="141"/>
      <c r="AB60" s="142">
        <v>0</v>
      </c>
      <c r="AC60" s="142">
        <v>0</v>
      </c>
      <c r="AD60" s="142"/>
      <c r="AE60" s="142"/>
      <c r="AF60" s="142"/>
      <c r="AG60" s="142"/>
      <c r="AH60" s="142"/>
      <c r="AI60" s="142"/>
      <c r="AJ60" s="142"/>
      <c r="AK60" s="142"/>
      <c r="AL60" s="142"/>
      <c r="AM60" s="142"/>
    </row>
    <row r="61" spans="2:39">
      <c r="B61" s="175" t="s">
        <v>271</v>
      </c>
      <c r="C61" s="175" t="s">
        <v>220</v>
      </c>
      <c r="D61" s="140">
        <v>500</v>
      </c>
      <c r="E61" s="140">
        <v>5000</v>
      </c>
      <c r="F61" s="140"/>
      <c r="G61" s="140"/>
      <c r="H61" s="140"/>
      <c r="I61" s="140"/>
      <c r="J61" s="140"/>
      <c r="K61" s="140"/>
      <c r="L61" s="140"/>
      <c r="M61" s="140"/>
      <c r="N61" s="140"/>
      <c r="O61" s="140"/>
      <c r="P61" s="141">
        <v>700</v>
      </c>
      <c r="Q61" s="141">
        <v>600</v>
      </c>
      <c r="R61" s="141"/>
      <c r="S61" s="141"/>
      <c r="T61" s="141"/>
      <c r="U61" s="141"/>
      <c r="V61" s="141"/>
      <c r="W61" s="141"/>
      <c r="X61" s="141"/>
      <c r="Y61" s="141"/>
      <c r="Z61" s="141"/>
      <c r="AA61" s="141"/>
      <c r="AB61" s="142">
        <v>0.35</v>
      </c>
      <c r="AC61" s="142">
        <v>3</v>
      </c>
      <c r="AD61" s="142"/>
      <c r="AE61" s="142"/>
      <c r="AF61" s="142"/>
      <c r="AG61" s="142"/>
      <c r="AH61" s="142"/>
      <c r="AI61" s="142"/>
      <c r="AJ61" s="142"/>
      <c r="AK61" s="142"/>
      <c r="AL61" s="142"/>
      <c r="AM61" s="142"/>
    </row>
    <row r="62" spans="2:39">
      <c r="B62" s="175" t="s">
        <v>272</v>
      </c>
      <c r="C62" s="175" t="s">
        <v>220</v>
      </c>
      <c r="D62" s="140">
        <v>0</v>
      </c>
      <c r="E62" s="140">
        <v>0</v>
      </c>
      <c r="F62" s="140"/>
      <c r="G62" s="140"/>
      <c r="H62" s="140"/>
      <c r="I62" s="140"/>
      <c r="J62" s="140"/>
      <c r="K62" s="140"/>
      <c r="L62" s="140"/>
      <c r="M62" s="140"/>
      <c r="N62" s="140"/>
      <c r="O62" s="140"/>
      <c r="P62" s="141">
        <v>0</v>
      </c>
      <c r="Q62" s="141">
        <v>0</v>
      </c>
      <c r="R62" s="141"/>
      <c r="S62" s="141"/>
      <c r="T62" s="141"/>
      <c r="U62" s="141"/>
      <c r="V62" s="141"/>
      <c r="W62" s="141"/>
      <c r="X62" s="141"/>
      <c r="Y62" s="141"/>
      <c r="Z62" s="141"/>
      <c r="AA62" s="141"/>
      <c r="AB62" s="142">
        <v>0</v>
      </c>
      <c r="AC62" s="142">
        <v>0</v>
      </c>
      <c r="AD62" s="142"/>
      <c r="AE62" s="142"/>
      <c r="AF62" s="142"/>
      <c r="AG62" s="142"/>
      <c r="AH62" s="142"/>
      <c r="AI62" s="142"/>
      <c r="AJ62" s="142"/>
      <c r="AK62" s="142"/>
      <c r="AL62" s="142"/>
      <c r="AM62" s="142"/>
    </row>
    <row r="63" spans="2:39">
      <c r="B63" s="175" t="s">
        <v>273</v>
      </c>
      <c r="C63" s="175" t="s">
        <v>220</v>
      </c>
      <c r="D63" s="140">
        <v>0</v>
      </c>
      <c r="E63" s="140">
        <v>0</v>
      </c>
      <c r="F63" s="140"/>
      <c r="G63" s="140"/>
      <c r="H63" s="140"/>
      <c r="I63" s="140"/>
      <c r="J63" s="140"/>
      <c r="K63" s="140"/>
      <c r="L63" s="140"/>
      <c r="M63" s="140"/>
      <c r="N63" s="140"/>
      <c r="O63" s="140"/>
      <c r="P63" s="141">
        <v>1500</v>
      </c>
      <c r="Q63" s="141">
        <v>509.63438735177863</v>
      </c>
      <c r="R63" s="141"/>
      <c r="S63" s="141"/>
      <c r="T63" s="141"/>
      <c r="U63" s="141"/>
      <c r="V63" s="141"/>
      <c r="W63" s="141"/>
      <c r="X63" s="141"/>
      <c r="Y63" s="141"/>
      <c r="Z63" s="141"/>
      <c r="AA63" s="141"/>
      <c r="AB63" s="142">
        <v>0</v>
      </c>
      <c r="AC63" s="142">
        <v>0</v>
      </c>
      <c r="AD63" s="142"/>
      <c r="AE63" s="142"/>
      <c r="AF63" s="142"/>
      <c r="AG63" s="142"/>
      <c r="AH63" s="142"/>
      <c r="AI63" s="142"/>
      <c r="AJ63" s="142"/>
      <c r="AK63" s="142"/>
      <c r="AL63" s="142"/>
      <c r="AM63" s="142"/>
    </row>
    <row r="64" spans="2:39">
      <c r="B64" s="175" t="s">
        <v>274</v>
      </c>
      <c r="C64" s="175" t="s">
        <v>220</v>
      </c>
      <c r="D64" s="140">
        <v>0</v>
      </c>
      <c r="E64" s="140">
        <v>0</v>
      </c>
      <c r="F64" s="140"/>
      <c r="G64" s="140"/>
      <c r="H64" s="140"/>
      <c r="I64" s="140"/>
      <c r="J64" s="140"/>
      <c r="K64" s="140"/>
      <c r="L64" s="140"/>
      <c r="M64" s="140"/>
      <c r="N64" s="140"/>
      <c r="O64" s="140"/>
      <c r="P64" s="141">
        <v>0</v>
      </c>
      <c r="Q64" s="141">
        <v>0</v>
      </c>
      <c r="R64" s="141"/>
      <c r="S64" s="141"/>
      <c r="T64" s="141"/>
      <c r="U64" s="141"/>
      <c r="V64" s="141"/>
      <c r="W64" s="141"/>
      <c r="X64" s="141"/>
      <c r="Y64" s="141"/>
      <c r="Z64" s="141"/>
      <c r="AA64" s="141"/>
      <c r="AB64" s="142">
        <v>0</v>
      </c>
      <c r="AC64" s="142">
        <v>0</v>
      </c>
      <c r="AD64" s="142"/>
      <c r="AE64" s="142"/>
      <c r="AF64" s="142"/>
      <c r="AG64" s="142"/>
      <c r="AH64" s="142"/>
      <c r="AI64" s="142"/>
      <c r="AJ64" s="142"/>
      <c r="AK64" s="142"/>
      <c r="AL64" s="142"/>
      <c r="AM64" s="142"/>
    </row>
    <row r="65" spans="2:40">
      <c r="B65" s="175" t="s">
        <v>275</v>
      </c>
      <c r="C65" s="175" t="s">
        <v>220</v>
      </c>
      <c r="D65" s="140">
        <v>0</v>
      </c>
      <c r="E65" s="140">
        <v>0</v>
      </c>
      <c r="F65" s="140"/>
      <c r="G65" s="140"/>
      <c r="H65" s="140"/>
      <c r="I65" s="140"/>
      <c r="J65" s="140"/>
      <c r="K65" s="140"/>
      <c r="L65" s="140"/>
      <c r="M65" s="140"/>
      <c r="N65" s="140"/>
      <c r="O65" s="140"/>
      <c r="P65" s="141">
        <v>0</v>
      </c>
      <c r="Q65" s="141">
        <v>0</v>
      </c>
      <c r="R65" s="141"/>
      <c r="S65" s="141"/>
      <c r="T65" s="141"/>
      <c r="U65" s="141"/>
      <c r="V65" s="141"/>
      <c r="W65" s="141"/>
      <c r="X65" s="141"/>
      <c r="Y65" s="141"/>
      <c r="Z65" s="141"/>
      <c r="AA65" s="141"/>
      <c r="AB65" s="142">
        <v>0</v>
      </c>
      <c r="AC65" s="142">
        <v>0</v>
      </c>
      <c r="AD65" s="142"/>
      <c r="AE65" s="142"/>
      <c r="AF65" s="142"/>
      <c r="AG65" s="142"/>
      <c r="AH65" s="142"/>
      <c r="AI65" s="142"/>
      <c r="AJ65" s="142"/>
      <c r="AK65" s="142"/>
      <c r="AL65" s="142"/>
      <c r="AM65" s="142"/>
    </row>
    <row r="66" spans="2:40">
      <c r="B66" s="175" t="s">
        <v>276</v>
      </c>
      <c r="C66" s="175" t="s">
        <v>220</v>
      </c>
      <c r="D66" s="140">
        <v>1150</v>
      </c>
      <c r="E66" s="140">
        <v>4800</v>
      </c>
      <c r="F66" s="140"/>
      <c r="G66" s="140"/>
      <c r="H66" s="140"/>
      <c r="I66" s="140"/>
      <c r="J66" s="140"/>
      <c r="K66" s="140"/>
      <c r="L66" s="140"/>
      <c r="M66" s="140"/>
      <c r="N66" s="140"/>
      <c r="O66" s="140"/>
      <c r="P66" s="141">
        <v>644</v>
      </c>
      <c r="Q66" s="141">
        <v>520</v>
      </c>
      <c r="R66" s="141"/>
      <c r="S66" s="141"/>
      <c r="T66" s="141"/>
      <c r="U66" s="141"/>
      <c r="V66" s="141"/>
      <c r="W66" s="141"/>
      <c r="X66" s="141"/>
      <c r="Y66" s="141"/>
      <c r="Z66" s="141"/>
      <c r="AA66" s="141"/>
      <c r="AB66" s="142">
        <v>0.74060000000000004</v>
      </c>
      <c r="AC66" s="142">
        <v>2.496</v>
      </c>
      <c r="AD66" s="142"/>
      <c r="AE66" s="142"/>
      <c r="AF66" s="142"/>
      <c r="AG66" s="142"/>
      <c r="AH66" s="142"/>
      <c r="AI66" s="142"/>
      <c r="AJ66" s="142"/>
      <c r="AK66" s="142"/>
      <c r="AL66" s="142"/>
      <c r="AM66" s="142"/>
    </row>
    <row r="67" spans="2:40">
      <c r="B67" s="175" t="s">
        <v>277</v>
      </c>
      <c r="C67" s="175" t="s">
        <v>220</v>
      </c>
      <c r="D67" s="140">
        <v>0</v>
      </c>
      <c r="E67" s="140">
        <v>0</v>
      </c>
      <c r="F67" s="140"/>
      <c r="G67" s="140"/>
      <c r="H67" s="140"/>
      <c r="I67" s="140"/>
      <c r="J67" s="140"/>
      <c r="K67" s="140"/>
      <c r="L67" s="140"/>
      <c r="M67" s="140"/>
      <c r="N67" s="140"/>
      <c r="O67" s="140"/>
      <c r="P67" s="141">
        <v>0</v>
      </c>
      <c r="Q67" s="141">
        <v>0</v>
      </c>
      <c r="R67" s="141"/>
      <c r="S67" s="141"/>
      <c r="T67" s="141"/>
      <c r="U67" s="141"/>
      <c r="V67" s="141"/>
      <c r="W67" s="141"/>
      <c r="X67" s="141"/>
      <c r="Y67" s="141"/>
      <c r="Z67" s="141"/>
      <c r="AA67" s="141"/>
      <c r="AB67" s="142">
        <v>0</v>
      </c>
      <c r="AC67" s="142">
        <v>0</v>
      </c>
      <c r="AD67" s="142"/>
      <c r="AE67" s="142"/>
      <c r="AF67" s="142"/>
      <c r="AG67" s="142"/>
      <c r="AH67" s="142"/>
      <c r="AI67" s="142"/>
      <c r="AJ67" s="142"/>
      <c r="AK67" s="142"/>
      <c r="AL67" s="142"/>
      <c r="AM67" s="142"/>
    </row>
    <row r="68" spans="2:40">
      <c r="B68" s="175" t="s">
        <v>278</v>
      </c>
      <c r="C68" s="175" t="s">
        <v>220</v>
      </c>
      <c r="D68" s="140">
        <v>0</v>
      </c>
      <c r="E68" s="140">
        <v>0</v>
      </c>
      <c r="F68" s="140"/>
      <c r="G68" s="140"/>
      <c r="H68" s="140"/>
      <c r="I68" s="140"/>
      <c r="J68" s="140"/>
      <c r="K68" s="140"/>
      <c r="L68" s="140"/>
      <c r="M68" s="140"/>
      <c r="N68" s="140"/>
      <c r="O68" s="140"/>
      <c r="P68" s="141">
        <v>0</v>
      </c>
      <c r="Q68" s="141">
        <v>0</v>
      </c>
      <c r="R68" s="141"/>
      <c r="S68" s="141"/>
      <c r="T68" s="141"/>
      <c r="U68" s="141"/>
      <c r="V68" s="141"/>
      <c r="W68" s="141"/>
      <c r="X68" s="141"/>
      <c r="Y68" s="141"/>
      <c r="Z68" s="141"/>
      <c r="AA68" s="141"/>
      <c r="AB68" s="142">
        <v>0</v>
      </c>
      <c r="AC68" s="142">
        <v>0</v>
      </c>
      <c r="AD68" s="142"/>
      <c r="AE68" s="142"/>
      <c r="AF68" s="142"/>
      <c r="AG68" s="142"/>
      <c r="AH68" s="142"/>
      <c r="AI68" s="142"/>
      <c r="AJ68" s="142"/>
      <c r="AK68" s="142"/>
      <c r="AL68" s="142"/>
      <c r="AM68" s="142"/>
    </row>
    <row r="69" spans="2:40">
      <c r="B69" s="175" t="s">
        <v>279</v>
      </c>
      <c r="C69" s="175" t="s">
        <v>220</v>
      </c>
      <c r="D69" s="140">
        <v>0</v>
      </c>
      <c r="E69" s="140">
        <v>0</v>
      </c>
      <c r="F69" s="140"/>
      <c r="G69" s="140"/>
      <c r="H69" s="140"/>
      <c r="I69" s="140"/>
      <c r="J69" s="140"/>
      <c r="K69" s="140"/>
      <c r="L69" s="140"/>
      <c r="M69" s="140"/>
      <c r="N69" s="140"/>
      <c r="O69" s="140"/>
      <c r="P69" s="141">
        <v>1100</v>
      </c>
      <c r="Q69" s="141">
        <v>815.28168664412806</v>
      </c>
      <c r="R69" s="141"/>
      <c r="S69" s="141"/>
      <c r="T69" s="141"/>
      <c r="U69" s="141"/>
      <c r="V69" s="141"/>
      <c r="W69" s="141"/>
      <c r="X69" s="141"/>
      <c r="Y69" s="141"/>
      <c r="Z69" s="141"/>
      <c r="AA69" s="141"/>
      <c r="AB69" s="142">
        <v>0</v>
      </c>
      <c r="AC69" s="142">
        <v>0</v>
      </c>
      <c r="AD69" s="142"/>
      <c r="AE69" s="142"/>
      <c r="AF69" s="142"/>
      <c r="AG69" s="142"/>
      <c r="AH69" s="142"/>
      <c r="AI69" s="142"/>
      <c r="AJ69" s="142"/>
      <c r="AK69" s="142"/>
      <c r="AL69" s="142"/>
      <c r="AM69" s="142"/>
    </row>
    <row r="70" spans="2:40">
      <c r="B70" s="175" t="s">
        <v>280</v>
      </c>
      <c r="C70" s="175" t="s">
        <v>220</v>
      </c>
      <c r="D70" s="140">
        <v>0</v>
      </c>
      <c r="E70" s="140">
        <v>0</v>
      </c>
      <c r="F70" s="140"/>
      <c r="G70" s="140"/>
      <c r="H70" s="140"/>
      <c r="I70" s="140"/>
      <c r="J70" s="140"/>
      <c r="K70" s="140"/>
      <c r="L70" s="140"/>
      <c r="M70" s="140"/>
      <c r="N70" s="140"/>
      <c r="O70" s="140"/>
      <c r="P70" s="141">
        <v>1850</v>
      </c>
      <c r="Q70" s="141">
        <v>1000</v>
      </c>
      <c r="R70" s="141"/>
      <c r="S70" s="141"/>
      <c r="T70" s="141"/>
      <c r="U70" s="141"/>
      <c r="V70" s="141"/>
      <c r="W70" s="141"/>
      <c r="X70" s="141"/>
      <c r="Y70" s="141"/>
      <c r="Z70" s="141"/>
      <c r="AA70" s="141"/>
      <c r="AB70" s="142">
        <v>0</v>
      </c>
      <c r="AC70" s="142">
        <v>0</v>
      </c>
      <c r="AD70" s="142"/>
      <c r="AE70" s="142"/>
      <c r="AF70" s="142"/>
      <c r="AG70" s="142"/>
      <c r="AH70" s="142"/>
      <c r="AI70" s="142"/>
      <c r="AJ70" s="142"/>
      <c r="AK70" s="142"/>
      <c r="AL70" s="142"/>
      <c r="AM70" s="142"/>
    </row>
    <row r="71" spans="2:40">
      <c r="B71" s="175" t="s">
        <v>281</v>
      </c>
      <c r="C71" s="175" t="s">
        <v>220</v>
      </c>
      <c r="D71" s="140">
        <v>50</v>
      </c>
      <c r="E71" s="140">
        <v>204.4</v>
      </c>
      <c r="F71" s="140"/>
      <c r="G71" s="140"/>
      <c r="H71" s="140"/>
      <c r="I71" s="140"/>
      <c r="J71" s="140"/>
      <c r="K71" s="140"/>
      <c r="L71" s="140"/>
      <c r="M71" s="140"/>
      <c r="N71" s="140"/>
      <c r="O71" s="140"/>
      <c r="P71" s="141">
        <v>2000</v>
      </c>
      <c r="Q71" s="141">
        <v>1515.7223793275484</v>
      </c>
      <c r="R71" s="141"/>
      <c r="S71" s="141"/>
      <c r="T71" s="141"/>
      <c r="U71" s="141"/>
      <c r="V71" s="141"/>
      <c r="W71" s="141"/>
      <c r="X71" s="141"/>
      <c r="Y71" s="141"/>
      <c r="Z71" s="141"/>
      <c r="AA71" s="141"/>
      <c r="AB71" s="142">
        <v>0.1</v>
      </c>
      <c r="AC71" s="142">
        <v>0.30981365433455088</v>
      </c>
      <c r="AD71" s="142"/>
      <c r="AE71" s="142"/>
      <c r="AF71" s="142"/>
      <c r="AG71" s="142"/>
      <c r="AH71" s="142"/>
      <c r="AI71" s="142"/>
      <c r="AJ71" s="142"/>
      <c r="AK71" s="142"/>
      <c r="AL71" s="142"/>
      <c r="AM71" s="142"/>
    </row>
    <row r="72" spans="2:40">
      <c r="B72" s="175" t="s">
        <v>282</v>
      </c>
      <c r="C72" s="175" t="s">
        <v>220</v>
      </c>
      <c r="D72" s="140">
        <v>4.9999999999999991</v>
      </c>
      <c r="E72" s="140">
        <v>29.082021978021974</v>
      </c>
      <c r="F72" s="140"/>
      <c r="G72" s="140"/>
      <c r="H72" s="140"/>
      <c r="I72" s="140"/>
      <c r="J72" s="140"/>
      <c r="K72" s="140"/>
      <c r="L72" s="140"/>
      <c r="M72" s="140"/>
      <c r="N72" s="140"/>
      <c r="O72" s="140"/>
      <c r="P72" s="141">
        <v>8000</v>
      </c>
      <c r="Q72" s="141">
        <v>6611.5927686633941</v>
      </c>
      <c r="R72" s="141"/>
      <c r="S72" s="141"/>
      <c r="T72" s="141"/>
      <c r="U72" s="141"/>
      <c r="V72" s="141"/>
      <c r="W72" s="141"/>
      <c r="X72" s="141"/>
      <c r="Y72" s="141"/>
      <c r="Z72" s="141"/>
      <c r="AA72" s="141"/>
      <c r="AB72" s="142">
        <v>3.9999999999999994E-2</v>
      </c>
      <c r="AC72" s="142">
        <v>0.19227848620799998</v>
      </c>
      <c r="AD72" s="142"/>
      <c r="AE72" s="142"/>
      <c r="AF72" s="142"/>
      <c r="AG72" s="142"/>
      <c r="AH72" s="142"/>
      <c r="AI72" s="142"/>
      <c r="AJ72" s="142"/>
      <c r="AK72" s="142"/>
      <c r="AL72" s="142"/>
      <c r="AM72" s="142"/>
      <c r="AN72" s="143"/>
    </row>
    <row r="73" spans="2:40">
      <c r="B73" s="175" t="s">
        <v>283</v>
      </c>
      <c r="C73" s="175" t="s">
        <v>220</v>
      </c>
      <c r="D73" s="140">
        <v>0</v>
      </c>
      <c r="E73" s="140">
        <v>0</v>
      </c>
      <c r="F73" s="140"/>
      <c r="G73" s="140"/>
      <c r="H73" s="140"/>
      <c r="I73" s="140"/>
      <c r="J73" s="140"/>
      <c r="K73" s="140"/>
      <c r="L73" s="140"/>
      <c r="M73" s="140"/>
      <c r="N73" s="140"/>
      <c r="O73" s="140"/>
      <c r="P73" s="141">
        <v>0</v>
      </c>
      <c r="Q73" s="141">
        <v>0</v>
      </c>
      <c r="R73" s="141"/>
      <c r="S73" s="141"/>
      <c r="T73" s="141"/>
      <c r="U73" s="141"/>
      <c r="V73" s="141"/>
      <c r="W73" s="141"/>
      <c r="X73" s="141"/>
      <c r="Y73" s="141"/>
      <c r="Z73" s="141"/>
      <c r="AA73" s="141"/>
      <c r="AB73" s="142">
        <v>0</v>
      </c>
      <c r="AC73" s="142">
        <v>0</v>
      </c>
      <c r="AD73" s="142"/>
      <c r="AE73" s="142"/>
      <c r="AF73" s="142"/>
      <c r="AG73" s="142"/>
      <c r="AH73" s="142"/>
      <c r="AI73" s="142"/>
      <c r="AJ73" s="142"/>
      <c r="AK73" s="142"/>
      <c r="AL73" s="142"/>
      <c r="AM73" s="142"/>
    </row>
    <row r="74" spans="2:40">
      <c r="B74" s="175" t="s">
        <v>284</v>
      </c>
      <c r="C74" s="175" t="s">
        <v>220</v>
      </c>
      <c r="D74" s="140">
        <v>0</v>
      </c>
      <c r="E74" s="140">
        <v>0</v>
      </c>
      <c r="F74" s="140"/>
      <c r="G74" s="140"/>
      <c r="H74" s="140"/>
      <c r="I74" s="140"/>
      <c r="J74" s="140"/>
      <c r="K74" s="140"/>
      <c r="L74" s="140"/>
      <c r="M74" s="140"/>
      <c r="N74" s="140"/>
      <c r="O74" s="140"/>
      <c r="P74" s="141">
        <v>0</v>
      </c>
      <c r="Q74" s="141">
        <v>0</v>
      </c>
      <c r="R74" s="141"/>
      <c r="S74" s="141"/>
      <c r="T74" s="141"/>
      <c r="U74" s="141"/>
      <c r="V74" s="141"/>
      <c r="W74" s="141"/>
      <c r="X74" s="141"/>
      <c r="Y74" s="141"/>
      <c r="Z74" s="141"/>
      <c r="AA74" s="141"/>
      <c r="AB74" s="142">
        <v>0</v>
      </c>
      <c r="AC74" s="142">
        <v>0</v>
      </c>
      <c r="AD74" s="142"/>
      <c r="AE74" s="142"/>
      <c r="AF74" s="142"/>
      <c r="AG74" s="142"/>
      <c r="AH74" s="142"/>
      <c r="AI74" s="142"/>
      <c r="AJ74" s="142"/>
      <c r="AK74" s="142"/>
      <c r="AL74" s="142"/>
      <c r="AM74" s="142"/>
    </row>
    <row r="75" spans="2:40">
      <c r="B75" s="175" t="s">
        <v>285</v>
      </c>
      <c r="C75" s="175" t="s">
        <v>220</v>
      </c>
      <c r="D75" s="140">
        <v>0</v>
      </c>
      <c r="E75" s="140">
        <v>0</v>
      </c>
      <c r="F75" s="140"/>
      <c r="G75" s="140"/>
      <c r="H75" s="140"/>
      <c r="I75" s="140"/>
      <c r="J75" s="140"/>
      <c r="K75" s="140"/>
      <c r="L75" s="140"/>
      <c r="M75" s="140"/>
      <c r="N75" s="140"/>
      <c r="O75" s="140"/>
      <c r="P75" s="141">
        <v>0</v>
      </c>
      <c r="Q75" s="141">
        <v>0</v>
      </c>
      <c r="R75" s="141"/>
      <c r="S75" s="141"/>
      <c r="T75" s="141"/>
      <c r="U75" s="141"/>
      <c r="V75" s="141"/>
      <c r="W75" s="141"/>
      <c r="X75" s="141"/>
      <c r="Y75" s="141"/>
      <c r="Z75" s="141"/>
      <c r="AA75" s="141"/>
      <c r="AB75" s="142">
        <v>0</v>
      </c>
      <c r="AC75" s="142">
        <v>0</v>
      </c>
      <c r="AD75" s="142"/>
      <c r="AE75" s="142"/>
      <c r="AF75" s="142"/>
      <c r="AG75" s="142"/>
      <c r="AH75" s="142"/>
      <c r="AI75" s="142"/>
      <c r="AJ75" s="142"/>
      <c r="AK75" s="142"/>
      <c r="AL75" s="142"/>
      <c r="AM75" s="142"/>
    </row>
    <row r="76" spans="2:40">
      <c r="B76" s="175" t="s">
        <v>286</v>
      </c>
      <c r="C76" s="175" t="s">
        <v>220</v>
      </c>
      <c r="D76" s="140">
        <v>0</v>
      </c>
      <c r="E76" s="140">
        <v>0</v>
      </c>
      <c r="F76" s="140"/>
      <c r="G76" s="140"/>
      <c r="H76" s="140"/>
      <c r="I76" s="140"/>
      <c r="J76" s="140"/>
      <c r="K76" s="140"/>
      <c r="L76" s="140"/>
      <c r="M76" s="140"/>
      <c r="N76" s="140"/>
      <c r="O76" s="140"/>
      <c r="P76" s="141">
        <v>0</v>
      </c>
      <c r="Q76" s="141">
        <v>0</v>
      </c>
      <c r="R76" s="141"/>
      <c r="S76" s="141"/>
      <c r="T76" s="141"/>
      <c r="U76" s="141"/>
      <c r="V76" s="141"/>
      <c r="W76" s="141"/>
      <c r="X76" s="141"/>
      <c r="Y76" s="141"/>
      <c r="Z76" s="141"/>
      <c r="AA76" s="141"/>
      <c r="AB76" s="142">
        <v>0</v>
      </c>
      <c r="AC76" s="142">
        <v>0</v>
      </c>
      <c r="AD76" s="142"/>
      <c r="AE76" s="142"/>
      <c r="AF76" s="142"/>
      <c r="AG76" s="142"/>
      <c r="AH76" s="142"/>
      <c r="AI76" s="142"/>
      <c r="AJ76" s="142"/>
      <c r="AK76" s="142"/>
      <c r="AL76" s="142"/>
      <c r="AM76" s="142"/>
    </row>
    <row r="77" spans="2:40">
      <c r="B77" s="175" t="s">
        <v>287</v>
      </c>
      <c r="C77" s="175" t="s">
        <v>220</v>
      </c>
      <c r="D77" s="140">
        <v>0</v>
      </c>
      <c r="E77" s="140">
        <v>0</v>
      </c>
      <c r="F77" s="140"/>
      <c r="G77" s="140"/>
      <c r="H77" s="140"/>
      <c r="I77" s="140"/>
      <c r="J77" s="140"/>
      <c r="K77" s="140"/>
      <c r="L77" s="140"/>
      <c r="M77" s="140"/>
      <c r="N77" s="140"/>
      <c r="O77" s="140"/>
      <c r="P77" s="141">
        <v>0</v>
      </c>
      <c r="Q77" s="141">
        <v>0</v>
      </c>
      <c r="R77" s="141"/>
      <c r="S77" s="141"/>
      <c r="T77" s="141"/>
      <c r="U77" s="141"/>
      <c r="V77" s="141"/>
      <c r="W77" s="141"/>
      <c r="X77" s="141"/>
      <c r="Y77" s="141"/>
      <c r="Z77" s="141"/>
      <c r="AA77" s="141"/>
      <c r="AB77" s="142">
        <v>0</v>
      </c>
      <c r="AC77" s="142">
        <v>0</v>
      </c>
      <c r="AD77" s="142"/>
      <c r="AE77" s="142"/>
      <c r="AF77" s="142"/>
      <c r="AG77" s="142"/>
      <c r="AH77" s="142"/>
      <c r="AI77" s="142"/>
      <c r="AJ77" s="142"/>
      <c r="AK77" s="142"/>
      <c r="AL77" s="142"/>
      <c r="AM77" s="142"/>
    </row>
    <row r="78" spans="2:40">
      <c r="B78" s="175" t="s">
        <v>288</v>
      </c>
      <c r="C78" s="175" t="s">
        <v>220</v>
      </c>
      <c r="D78" s="140">
        <v>0</v>
      </c>
      <c r="E78" s="140">
        <v>0</v>
      </c>
      <c r="F78" s="140"/>
      <c r="G78" s="140"/>
      <c r="H78" s="140"/>
      <c r="I78" s="140"/>
      <c r="J78" s="140"/>
      <c r="K78" s="140"/>
      <c r="L78" s="140"/>
      <c r="M78" s="140"/>
      <c r="N78" s="140"/>
      <c r="O78" s="140"/>
      <c r="P78" s="141">
        <v>0</v>
      </c>
      <c r="Q78" s="141">
        <v>0</v>
      </c>
      <c r="R78" s="141"/>
      <c r="S78" s="141"/>
      <c r="T78" s="141"/>
      <c r="U78" s="141"/>
      <c r="V78" s="141"/>
      <c r="W78" s="141"/>
      <c r="X78" s="141"/>
      <c r="Y78" s="141"/>
      <c r="Z78" s="141"/>
      <c r="AA78" s="141"/>
      <c r="AB78" s="142">
        <v>0</v>
      </c>
      <c r="AC78" s="142">
        <v>0</v>
      </c>
      <c r="AD78" s="142"/>
      <c r="AE78" s="142"/>
      <c r="AF78" s="142"/>
      <c r="AG78" s="142"/>
      <c r="AH78" s="142"/>
      <c r="AI78" s="142"/>
      <c r="AJ78" s="142"/>
      <c r="AK78" s="142"/>
      <c r="AL78" s="142"/>
      <c r="AM78" s="142"/>
    </row>
    <row r="79" spans="2:40">
      <c r="B79" s="175" t="s">
        <v>289</v>
      </c>
      <c r="C79" s="175" t="s">
        <v>220</v>
      </c>
      <c r="D79" s="140">
        <v>0</v>
      </c>
      <c r="E79" s="140">
        <v>0</v>
      </c>
      <c r="F79" s="140"/>
      <c r="G79" s="140"/>
      <c r="H79" s="140"/>
      <c r="I79" s="140"/>
      <c r="J79" s="140"/>
      <c r="K79" s="140"/>
      <c r="L79" s="140"/>
      <c r="M79" s="140"/>
      <c r="N79" s="140"/>
      <c r="O79" s="140"/>
      <c r="P79" s="141">
        <v>0</v>
      </c>
      <c r="Q79" s="141">
        <v>0</v>
      </c>
      <c r="R79" s="141"/>
      <c r="S79" s="141"/>
      <c r="T79" s="141"/>
      <c r="U79" s="141"/>
      <c r="V79" s="141"/>
      <c r="W79" s="141"/>
      <c r="X79" s="141"/>
      <c r="Y79" s="141"/>
      <c r="Z79" s="141"/>
      <c r="AA79" s="141"/>
      <c r="AB79" s="142">
        <v>0</v>
      </c>
      <c r="AC79" s="142">
        <v>0</v>
      </c>
      <c r="AD79" s="142"/>
      <c r="AE79" s="142"/>
      <c r="AF79" s="142"/>
      <c r="AG79" s="142"/>
      <c r="AH79" s="142"/>
      <c r="AI79" s="142"/>
      <c r="AJ79" s="142"/>
      <c r="AK79" s="142"/>
      <c r="AL79" s="142"/>
      <c r="AM79" s="142"/>
    </row>
    <row r="80" spans="2:40">
      <c r="B80" s="175" t="s">
        <v>290</v>
      </c>
      <c r="C80" s="175" t="s">
        <v>220</v>
      </c>
      <c r="D80" s="140">
        <v>0</v>
      </c>
      <c r="E80" s="140">
        <v>0</v>
      </c>
      <c r="F80" s="140"/>
      <c r="G80" s="140"/>
      <c r="H80" s="140"/>
      <c r="I80" s="140"/>
      <c r="J80" s="140"/>
      <c r="K80" s="140"/>
      <c r="L80" s="140"/>
      <c r="M80" s="140"/>
      <c r="N80" s="140"/>
      <c r="O80" s="140"/>
      <c r="P80" s="141">
        <v>0</v>
      </c>
      <c r="Q80" s="141">
        <v>0</v>
      </c>
      <c r="R80" s="141"/>
      <c r="S80" s="141"/>
      <c r="T80" s="141"/>
      <c r="U80" s="141"/>
      <c r="V80" s="141"/>
      <c r="W80" s="141"/>
      <c r="X80" s="141"/>
      <c r="Y80" s="141"/>
      <c r="Z80" s="141"/>
      <c r="AA80" s="141"/>
      <c r="AB80" s="142">
        <v>0</v>
      </c>
      <c r="AC80" s="142">
        <v>0</v>
      </c>
      <c r="AD80" s="142"/>
      <c r="AE80" s="142"/>
      <c r="AF80" s="142"/>
      <c r="AG80" s="142"/>
      <c r="AH80" s="142"/>
      <c r="AI80" s="142"/>
      <c r="AJ80" s="142"/>
      <c r="AK80" s="142"/>
      <c r="AL80" s="142"/>
      <c r="AM80" s="142"/>
    </row>
    <row r="81" spans="2:39">
      <c r="B81" s="175" t="s">
        <v>291</v>
      </c>
      <c r="C81" s="175" t="s">
        <v>220</v>
      </c>
      <c r="D81" s="140">
        <v>0</v>
      </c>
      <c r="E81" s="140">
        <v>0</v>
      </c>
      <c r="F81" s="140"/>
      <c r="G81" s="140"/>
      <c r="H81" s="140"/>
      <c r="I81" s="140"/>
      <c r="J81" s="140"/>
      <c r="K81" s="140"/>
      <c r="L81" s="140"/>
      <c r="M81" s="140"/>
      <c r="N81" s="140"/>
      <c r="O81" s="140"/>
      <c r="P81" s="141">
        <v>0</v>
      </c>
      <c r="Q81" s="141">
        <v>0</v>
      </c>
      <c r="R81" s="141"/>
      <c r="S81" s="141"/>
      <c r="T81" s="141"/>
      <c r="U81" s="141"/>
      <c r="V81" s="141"/>
      <c r="W81" s="141"/>
      <c r="X81" s="141"/>
      <c r="Y81" s="141"/>
      <c r="Z81" s="141"/>
      <c r="AA81" s="141"/>
      <c r="AB81" s="142">
        <v>0</v>
      </c>
      <c r="AC81" s="142">
        <v>0</v>
      </c>
      <c r="AD81" s="142"/>
      <c r="AE81" s="142"/>
      <c r="AF81" s="142"/>
      <c r="AG81" s="142"/>
      <c r="AH81" s="142"/>
      <c r="AI81" s="142"/>
      <c r="AJ81" s="142"/>
      <c r="AK81" s="142"/>
      <c r="AL81" s="142"/>
      <c r="AM81" s="142"/>
    </row>
    <row r="82" spans="2:39">
      <c r="B82" s="175" t="s">
        <v>292</v>
      </c>
      <c r="C82" s="175" t="s">
        <v>220</v>
      </c>
      <c r="D82" s="140">
        <v>0</v>
      </c>
      <c r="E82" s="140">
        <v>0</v>
      </c>
      <c r="F82" s="140"/>
      <c r="G82" s="140"/>
      <c r="H82" s="140"/>
      <c r="I82" s="140"/>
      <c r="J82" s="140"/>
      <c r="K82" s="140"/>
      <c r="L82" s="140"/>
      <c r="M82" s="140"/>
      <c r="N82" s="140"/>
      <c r="O82" s="140"/>
      <c r="P82" s="141">
        <v>0</v>
      </c>
      <c r="Q82" s="141">
        <v>0</v>
      </c>
      <c r="R82" s="141"/>
      <c r="S82" s="141"/>
      <c r="T82" s="141"/>
      <c r="U82" s="141"/>
      <c r="V82" s="141"/>
      <c r="W82" s="141"/>
      <c r="X82" s="141"/>
      <c r="Y82" s="141"/>
      <c r="Z82" s="141"/>
      <c r="AA82" s="141"/>
      <c r="AB82" s="142">
        <v>0</v>
      </c>
      <c r="AC82" s="142">
        <v>0</v>
      </c>
      <c r="AD82" s="142"/>
      <c r="AE82" s="142"/>
      <c r="AF82" s="142"/>
      <c r="AG82" s="142"/>
      <c r="AH82" s="142"/>
      <c r="AI82" s="142"/>
      <c r="AJ82" s="142"/>
      <c r="AK82" s="142"/>
      <c r="AL82" s="142"/>
      <c r="AM82" s="142"/>
    </row>
    <row r="83" spans="2:39">
      <c r="B83" s="175" t="s">
        <v>293</v>
      </c>
      <c r="C83" s="175" t="s">
        <v>220</v>
      </c>
      <c r="D83" s="140">
        <v>0</v>
      </c>
      <c r="E83" s="140">
        <v>0</v>
      </c>
      <c r="F83" s="140"/>
      <c r="G83" s="140"/>
      <c r="H83" s="140"/>
      <c r="I83" s="140"/>
      <c r="J83" s="140"/>
      <c r="K83" s="140"/>
      <c r="L83" s="140"/>
      <c r="M83" s="140"/>
      <c r="N83" s="140"/>
      <c r="O83" s="140"/>
      <c r="P83" s="141">
        <v>0</v>
      </c>
      <c r="Q83" s="141">
        <v>0</v>
      </c>
      <c r="R83" s="141"/>
      <c r="S83" s="141"/>
      <c r="T83" s="141"/>
      <c r="U83" s="141"/>
      <c r="V83" s="141"/>
      <c r="W83" s="141"/>
      <c r="X83" s="141"/>
      <c r="Y83" s="141"/>
      <c r="Z83" s="141"/>
      <c r="AA83" s="141"/>
      <c r="AB83" s="142">
        <v>0</v>
      </c>
      <c r="AC83" s="142">
        <v>0</v>
      </c>
      <c r="AD83" s="142"/>
      <c r="AE83" s="142"/>
      <c r="AF83" s="142"/>
      <c r="AG83" s="142"/>
      <c r="AH83" s="142"/>
      <c r="AI83" s="142"/>
      <c r="AJ83" s="142"/>
      <c r="AK83" s="142"/>
      <c r="AL83" s="142"/>
      <c r="AM83" s="142"/>
    </row>
    <row r="84" spans="2:39">
      <c r="B84" s="175" t="s">
        <v>294</v>
      </c>
      <c r="C84" s="175" t="s">
        <v>220</v>
      </c>
      <c r="D84" s="140">
        <v>0</v>
      </c>
      <c r="E84" s="140">
        <v>0</v>
      </c>
      <c r="F84" s="140"/>
      <c r="G84" s="140"/>
      <c r="H84" s="140"/>
      <c r="I84" s="140"/>
      <c r="J84" s="140"/>
      <c r="K84" s="140"/>
      <c r="L84" s="140"/>
      <c r="M84" s="140"/>
      <c r="N84" s="140"/>
      <c r="O84" s="140"/>
      <c r="P84" s="141">
        <v>0</v>
      </c>
      <c r="Q84" s="141">
        <v>0</v>
      </c>
      <c r="R84" s="141"/>
      <c r="S84" s="141"/>
      <c r="T84" s="141"/>
      <c r="U84" s="141"/>
      <c r="V84" s="141"/>
      <c r="W84" s="141"/>
      <c r="X84" s="141"/>
      <c r="Y84" s="141"/>
      <c r="Z84" s="141"/>
      <c r="AA84" s="141"/>
      <c r="AB84" s="142">
        <v>0</v>
      </c>
      <c r="AC84" s="142">
        <v>0</v>
      </c>
      <c r="AD84" s="142"/>
      <c r="AE84" s="142"/>
      <c r="AF84" s="142"/>
      <c r="AG84" s="142"/>
      <c r="AH84" s="142"/>
      <c r="AI84" s="142"/>
      <c r="AJ84" s="142"/>
      <c r="AK84" s="142"/>
      <c r="AL84" s="142"/>
      <c r="AM84" s="142"/>
    </row>
    <row r="85" spans="2:39">
      <c r="B85" s="175" t="s">
        <v>295</v>
      </c>
      <c r="C85" s="175" t="s">
        <v>220</v>
      </c>
      <c r="D85" s="140">
        <v>0</v>
      </c>
      <c r="E85" s="140">
        <v>0</v>
      </c>
      <c r="F85" s="140"/>
      <c r="G85" s="140"/>
      <c r="H85" s="140"/>
      <c r="I85" s="140"/>
      <c r="J85" s="140"/>
      <c r="K85" s="140"/>
      <c r="L85" s="140"/>
      <c r="M85" s="140"/>
      <c r="N85" s="140"/>
      <c r="O85" s="140"/>
      <c r="P85" s="141">
        <v>0</v>
      </c>
      <c r="Q85" s="141">
        <v>0</v>
      </c>
      <c r="R85" s="141"/>
      <c r="S85" s="141"/>
      <c r="T85" s="141"/>
      <c r="U85" s="141"/>
      <c r="V85" s="141"/>
      <c r="W85" s="141"/>
      <c r="X85" s="141"/>
      <c r="Y85" s="141"/>
      <c r="Z85" s="141"/>
      <c r="AA85" s="141"/>
      <c r="AB85" s="142">
        <v>0</v>
      </c>
      <c r="AC85" s="142">
        <v>0</v>
      </c>
      <c r="AD85" s="142"/>
      <c r="AE85" s="142"/>
      <c r="AF85" s="142"/>
      <c r="AG85" s="142"/>
      <c r="AH85" s="142"/>
      <c r="AI85" s="142"/>
      <c r="AJ85" s="142"/>
      <c r="AK85" s="142"/>
      <c r="AL85" s="142"/>
      <c r="AM85" s="142"/>
    </row>
    <row r="86" spans="2:39">
      <c r="B86" s="175" t="s">
        <v>296</v>
      </c>
      <c r="C86" s="175" t="s">
        <v>220</v>
      </c>
      <c r="D86" s="140">
        <v>0</v>
      </c>
      <c r="E86" s="140">
        <v>0</v>
      </c>
      <c r="F86" s="140"/>
      <c r="G86" s="140"/>
      <c r="H86" s="140"/>
      <c r="I86" s="140"/>
      <c r="J86" s="140"/>
      <c r="K86" s="140"/>
      <c r="L86" s="140"/>
      <c r="M86" s="140"/>
      <c r="N86" s="140"/>
      <c r="O86" s="140"/>
      <c r="P86" s="141">
        <v>0</v>
      </c>
      <c r="Q86" s="141">
        <v>0</v>
      </c>
      <c r="R86" s="141"/>
      <c r="S86" s="141"/>
      <c r="T86" s="141"/>
      <c r="U86" s="141"/>
      <c r="V86" s="141"/>
      <c r="W86" s="141"/>
      <c r="X86" s="141"/>
      <c r="Y86" s="141"/>
      <c r="Z86" s="141"/>
      <c r="AA86" s="141"/>
      <c r="AB86" s="142">
        <v>0</v>
      </c>
      <c r="AC86" s="142">
        <v>0</v>
      </c>
      <c r="AD86" s="142"/>
      <c r="AE86" s="142"/>
      <c r="AF86" s="142"/>
      <c r="AG86" s="142"/>
      <c r="AH86" s="142"/>
      <c r="AI86" s="142"/>
      <c r="AJ86" s="142"/>
      <c r="AK86" s="142"/>
      <c r="AL86" s="142"/>
      <c r="AM86" s="142"/>
    </row>
    <row r="87" spans="2:39">
      <c r="B87" s="175" t="s">
        <v>297</v>
      </c>
      <c r="C87" s="175" t="s">
        <v>220</v>
      </c>
      <c r="D87" s="140">
        <v>0</v>
      </c>
      <c r="E87" s="140">
        <v>0</v>
      </c>
      <c r="F87" s="140"/>
      <c r="G87" s="140"/>
      <c r="H87" s="140"/>
      <c r="I87" s="140"/>
      <c r="J87" s="140"/>
      <c r="K87" s="140"/>
      <c r="L87" s="140"/>
      <c r="M87" s="140"/>
      <c r="N87" s="140"/>
      <c r="O87" s="140"/>
      <c r="P87" s="141">
        <v>0</v>
      </c>
      <c r="Q87" s="141">
        <v>0</v>
      </c>
      <c r="R87" s="141"/>
      <c r="S87" s="141"/>
      <c r="T87" s="141"/>
      <c r="U87" s="141"/>
      <c r="V87" s="141"/>
      <c r="W87" s="141"/>
      <c r="X87" s="141"/>
      <c r="Y87" s="141"/>
      <c r="Z87" s="141"/>
      <c r="AA87" s="141"/>
      <c r="AB87" s="142">
        <v>0</v>
      </c>
      <c r="AC87" s="142">
        <v>0</v>
      </c>
      <c r="AD87" s="142"/>
      <c r="AE87" s="142"/>
      <c r="AF87" s="142"/>
      <c r="AG87" s="142"/>
      <c r="AH87" s="142"/>
      <c r="AI87" s="142"/>
      <c r="AJ87" s="142"/>
      <c r="AK87" s="142"/>
      <c r="AL87" s="142"/>
      <c r="AM87" s="142"/>
    </row>
    <row r="88" spans="2:39">
      <c r="B88" s="175" t="s">
        <v>298</v>
      </c>
      <c r="C88" s="175" t="s">
        <v>220</v>
      </c>
      <c r="D88" s="140">
        <v>0</v>
      </c>
      <c r="E88" s="140">
        <v>0</v>
      </c>
      <c r="F88" s="140"/>
      <c r="G88" s="140"/>
      <c r="H88" s="140"/>
      <c r="I88" s="140"/>
      <c r="J88" s="140"/>
      <c r="K88" s="140"/>
      <c r="L88" s="140"/>
      <c r="M88" s="140"/>
      <c r="N88" s="140"/>
      <c r="O88" s="140"/>
      <c r="P88" s="141">
        <v>0</v>
      </c>
      <c r="Q88" s="141">
        <v>0</v>
      </c>
      <c r="R88" s="141"/>
      <c r="S88" s="141"/>
      <c r="T88" s="141"/>
      <c r="U88" s="141"/>
      <c r="V88" s="141"/>
      <c r="W88" s="141"/>
      <c r="X88" s="141"/>
      <c r="Y88" s="141"/>
      <c r="Z88" s="141"/>
      <c r="AA88" s="141"/>
      <c r="AB88" s="142">
        <v>0</v>
      </c>
      <c r="AC88" s="142">
        <v>0</v>
      </c>
      <c r="AD88" s="142"/>
      <c r="AE88" s="142"/>
      <c r="AF88" s="142"/>
      <c r="AG88" s="142"/>
      <c r="AH88" s="142"/>
      <c r="AI88" s="142"/>
      <c r="AJ88" s="142"/>
      <c r="AK88" s="142"/>
      <c r="AL88" s="142"/>
      <c r="AM88" s="142"/>
    </row>
    <row r="89" spans="2:39">
      <c r="B89" s="175" t="s">
        <v>299</v>
      </c>
      <c r="C89" s="177" t="s">
        <v>220</v>
      </c>
      <c r="D89" s="140">
        <v>0</v>
      </c>
      <c r="E89" s="140">
        <v>0</v>
      </c>
      <c r="F89" s="140"/>
      <c r="G89" s="140"/>
      <c r="H89" s="140"/>
      <c r="I89" s="140"/>
      <c r="J89" s="140"/>
      <c r="K89" s="140"/>
      <c r="L89" s="140"/>
      <c r="M89" s="140"/>
      <c r="N89" s="140"/>
      <c r="O89" s="140"/>
      <c r="P89" s="141">
        <v>0</v>
      </c>
      <c r="Q89" s="141">
        <v>0</v>
      </c>
      <c r="R89" s="141"/>
      <c r="S89" s="141"/>
      <c r="T89" s="141"/>
      <c r="U89" s="141"/>
      <c r="V89" s="141"/>
      <c r="W89" s="141"/>
      <c r="X89" s="141"/>
      <c r="Y89" s="141"/>
      <c r="Z89" s="141"/>
      <c r="AA89" s="141"/>
      <c r="AB89" s="142">
        <v>0</v>
      </c>
      <c r="AC89" s="142">
        <v>0</v>
      </c>
      <c r="AD89" s="142"/>
      <c r="AE89" s="142"/>
      <c r="AF89" s="142"/>
      <c r="AG89" s="142"/>
      <c r="AH89" s="142"/>
      <c r="AI89" s="142"/>
      <c r="AJ89" s="142"/>
      <c r="AK89" s="142"/>
      <c r="AL89" s="142"/>
      <c r="AM89" s="142"/>
    </row>
    <row r="90" spans="2:39">
      <c r="B90" s="179" t="s">
        <v>300</v>
      </c>
      <c r="C90" s="176" t="s">
        <v>301</v>
      </c>
      <c r="D90" s="144">
        <v>110254.65000000004</v>
      </c>
      <c r="E90" s="144">
        <v>119840.70206558022</v>
      </c>
      <c r="F90" s="144"/>
      <c r="G90" s="144"/>
      <c r="H90" s="144"/>
      <c r="I90" s="144"/>
      <c r="J90" s="144"/>
      <c r="K90" s="144"/>
      <c r="L90" s="144"/>
      <c r="M90" s="144"/>
      <c r="N90" s="144"/>
      <c r="O90" s="144"/>
      <c r="P90" s="145">
        <v>194.66719181504152</v>
      </c>
      <c r="Q90" s="145">
        <v>197.66865137878591</v>
      </c>
      <c r="R90" s="145"/>
      <c r="S90" s="145"/>
      <c r="T90" s="145"/>
      <c r="U90" s="145"/>
      <c r="V90" s="145"/>
      <c r="W90" s="145"/>
      <c r="X90" s="145"/>
      <c r="Y90" s="145"/>
      <c r="Z90" s="145"/>
      <c r="AA90" s="145"/>
      <c r="AB90" s="146">
        <v>21.462963100050274</v>
      </c>
      <c r="AC90" s="146">
        <v>23.688749957590126</v>
      </c>
      <c r="AD90" s="146"/>
      <c r="AE90" s="146"/>
      <c r="AF90" s="146"/>
      <c r="AG90" s="146"/>
      <c r="AH90" s="146"/>
      <c r="AI90" s="146"/>
      <c r="AJ90" s="146"/>
      <c r="AK90" s="146"/>
      <c r="AL90" s="146"/>
      <c r="AM90" s="146"/>
    </row>
    <row r="91" spans="2:39">
      <c r="B91" s="175" t="s">
        <v>302</v>
      </c>
      <c r="C91" s="175" t="s">
        <v>301</v>
      </c>
      <c r="D91" s="140">
        <v>12257.28</v>
      </c>
      <c r="E91" s="140">
        <v>10007.699999999999</v>
      </c>
      <c r="F91" s="140"/>
      <c r="G91" s="140"/>
      <c r="H91" s="140"/>
      <c r="I91" s="140"/>
      <c r="J91" s="140"/>
      <c r="K91" s="140"/>
      <c r="L91" s="140"/>
      <c r="M91" s="140"/>
      <c r="N91" s="140"/>
      <c r="O91" s="140"/>
      <c r="P91" s="147"/>
      <c r="Q91" s="141">
        <v>176.82061812404447</v>
      </c>
      <c r="R91" s="141"/>
      <c r="S91" s="141"/>
      <c r="T91" s="141"/>
      <c r="U91" s="141"/>
      <c r="V91" s="141"/>
      <c r="W91" s="141"/>
      <c r="X91" s="141"/>
      <c r="Y91" s="141"/>
      <c r="Z91" s="141"/>
      <c r="AA91" s="141"/>
      <c r="AB91" s="142">
        <v>2.7701452800000004</v>
      </c>
      <c r="AC91" s="142">
        <v>1.7695676999999996</v>
      </c>
      <c r="AD91" s="142"/>
      <c r="AE91" s="142"/>
      <c r="AF91" s="142"/>
      <c r="AG91" s="142"/>
      <c r="AH91" s="142"/>
      <c r="AI91" s="142"/>
      <c r="AJ91" s="142"/>
      <c r="AK91" s="142"/>
      <c r="AL91" s="142"/>
      <c r="AM91" s="142"/>
    </row>
    <row r="92" spans="2:39">
      <c r="B92" s="175" t="s">
        <v>303</v>
      </c>
      <c r="C92" s="175" t="s">
        <v>301</v>
      </c>
      <c r="D92" s="140">
        <v>105177.39000000004</v>
      </c>
      <c r="E92" s="140">
        <v>161295.6905565192</v>
      </c>
      <c r="F92" s="140"/>
      <c r="G92" s="140"/>
      <c r="H92" s="140"/>
      <c r="I92" s="140"/>
      <c r="J92" s="140"/>
      <c r="K92" s="140"/>
      <c r="L92" s="140"/>
      <c r="M92" s="140"/>
      <c r="N92" s="140"/>
      <c r="O92" s="140"/>
      <c r="P92" s="141">
        <v>479.07420454329076</v>
      </c>
      <c r="Q92" s="141">
        <v>391.63085052651763</v>
      </c>
      <c r="R92" s="141"/>
      <c r="S92" s="141"/>
      <c r="T92" s="141"/>
      <c r="U92" s="141"/>
      <c r="V92" s="141"/>
      <c r="W92" s="141"/>
      <c r="X92" s="141"/>
      <c r="Y92" s="141"/>
      <c r="Z92" s="141"/>
      <c r="AA92" s="141"/>
      <c r="AB92" s="142">
        <v>50.38777445018949</v>
      </c>
      <c r="AC92" s="142">
        <v>63.168368478911617</v>
      </c>
      <c r="AD92" s="142"/>
      <c r="AE92" s="142"/>
      <c r="AF92" s="142"/>
      <c r="AG92" s="142"/>
      <c r="AH92" s="142"/>
      <c r="AI92" s="142"/>
      <c r="AJ92" s="142"/>
      <c r="AK92" s="142"/>
      <c r="AL92" s="142"/>
      <c r="AM92" s="142"/>
    </row>
    <row r="93" spans="2:39">
      <c r="B93" s="175" t="s">
        <v>304</v>
      </c>
      <c r="C93" s="175" t="s">
        <v>301</v>
      </c>
      <c r="D93" s="140">
        <v>0</v>
      </c>
      <c r="E93" s="140">
        <v>0</v>
      </c>
      <c r="F93" s="140"/>
      <c r="G93" s="140"/>
      <c r="H93" s="140"/>
      <c r="I93" s="140"/>
      <c r="J93" s="140"/>
      <c r="K93" s="140"/>
      <c r="L93" s="140"/>
      <c r="M93" s="140"/>
      <c r="N93" s="140"/>
      <c r="O93" s="140"/>
      <c r="P93" s="141">
        <v>0</v>
      </c>
      <c r="Q93" s="141">
        <v>0</v>
      </c>
      <c r="R93" s="141"/>
      <c r="S93" s="141"/>
      <c r="T93" s="141"/>
      <c r="U93" s="141"/>
      <c r="V93" s="141"/>
      <c r="W93" s="141"/>
      <c r="X93" s="141"/>
      <c r="Y93" s="141"/>
      <c r="Z93" s="141"/>
      <c r="AA93" s="141"/>
      <c r="AB93" s="142">
        <v>0</v>
      </c>
      <c r="AC93" s="142">
        <v>0</v>
      </c>
      <c r="AD93" s="142"/>
      <c r="AE93" s="142"/>
      <c r="AF93" s="142"/>
      <c r="AG93" s="142"/>
      <c r="AH93" s="142"/>
      <c r="AI93" s="142"/>
      <c r="AJ93" s="142"/>
      <c r="AK93" s="142"/>
      <c r="AL93" s="142"/>
      <c r="AM93" s="142"/>
    </row>
    <row r="94" spans="2:39">
      <c r="B94" s="175" t="s">
        <v>305</v>
      </c>
      <c r="C94" s="175" t="s">
        <v>301</v>
      </c>
      <c r="D94" s="140">
        <v>64305.481512605045</v>
      </c>
      <c r="E94" s="140">
        <v>88328.080000000031</v>
      </c>
      <c r="F94" s="140"/>
      <c r="G94" s="140"/>
      <c r="H94" s="140"/>
      <c r="I94" s="140"/>
      <c r="J94" s="140"/>
      <c r="K94" s="140"/>
      <c r="L94" s="140"/>
      <c r="M94" s="140"/>
      <c r="N94" s="140"/>
      <c r="O94" s="140"/>
      <c r="P94" s="141">
        <v>8000</v>
      </c>
      <c r="Q94" s="141">
        <v>6400</v>
      </c>
      <c r="R94" s="141"/>
      <c r="S94" s="141"/>
      <c r="T94" s="141"/>
      <c r="U94" s="141"/>
      <c r="V94" s="141"/>
      <c r="W94" s="141"/>
      <c r="X94" s="141"/>
      <c r="Y94" s="141"/>
      <c r="Z94" s="141"/>
      <c r="AA94" s="141"/>
      <c r="AB94" s="142">
        <v>514.44385210084045</v>
      </c>
      <c r="AC94" s="142">
        <v>565.29971200000023</v>
      </c>
      <c r="AD94" s="142"/>
      <c r="AE94" s="142"/>
      <c r="AF94" s="142"/>
      <c r="AG94" s="142"/>
      <c r="AH94" s="142"/>
      <c r="AI94" s="142"/>
      <c r="AJ94" s="142"/>
      <c r="AK94" s="142"/>
      <c r="AL94" s="142"/>
      <c r="AM94" s="142"/>
    </row>
    <row r="95" spans="2:39">
      <c r="B95" s="175" t="s">
        <v>306</v>
      </c>
      <c r="C95" s="175" t="s">
        <v>301</v>
      </c>
      <c r="D95" s="140">
        <v>0</v>
      </c>
      <c r="E95" s="140">
        <v>0</v>
      </c>
      <c r="F95" s="140"/>
      <c r="G95" s="140"/>
      <c r="H95" s="140"/>
      <c r="I95" s="140"/>
      <c r="J95" s="140"/>
      <c r="K95" s="140"/>
      <c r="L95" s="140"/>
      <c r="M95" s="140"/>
      <c r="N95" s="140"/>
      <c r="O95" s="140"/>
      <c r="P95" s="141">
        <v>2642</v>
      </c>
      <c r="Q95" s="141">
        <v>2458.3333333333335</v>
      </c>
      <c r="R95" s="141"/>
      <c r="S95" s="141"/>
      <c r="T95" s="141"/>
      <c r="U95" s="141"/>
      <c r="V95" s="141"/>
      <c r="W95" s="141"/>
      <c r="X95" s="141"/>
      <c r="Y95" s="141"/>
      <c r="Z95" s="141"/>
      <c r="AA95" s="141"/>
      <c r="AB95" s="142">
        <v>0</v>
      </c>
      <c r="AC95" s="142">
        <v>0</v>
      </c>
      <c r="AD95" s="142"/>
      <c r="AE95" s="142"/>
      <c r="AF95" s="142"/>
      <c r="AG95" s="142"/>
      <c r="AH95" s="142"/>
      <c r="AI95" s="142"/>
      <c r="AJ95" s="142"/>
      <c r="AK95" s="142"/>
      <c r="AL95" s="142"/>
      <c r="AM95" s="142"/>
    </row>
    <row r="96" spans="2:39">
      <c r="B96" s="175" t="s">
        <v>307</v>
      </c>
      <c r="C96" s="175" t="s">
        <v>301</v>
      </c>
      <c r="D96" s="140">
        <v>9451.5399159663866</v>
      </c>
      <c r="E96" s="140">
        <v>30862.240000000005</v>
      </c>
      <c r="F96" s="140"/>
      <c r="G96" s="140"/>
      <c r="H96" s="140"/>
      <c r="I96" s="140"/>
      <c r="J96" s="140"/>
      <c r="K96" s="140"/>
      <c r="L96" s="140"/>
      <c r="M96" s="140"/>
      <c r="N96" s="140"/>
      <c r="O96" s="140"/>
      <c r="P96" s="141">
        <v>5500</v>
      </c>
      <c r="Q96" s="141">
        <v>4400</v>
      </c>
      <c r="R96" s="141"/>
      <c r="S96" s="141"/>
      <c r="T96" s="141"/>
      <c r="U96" s="141"/>
      <c r="V96" s="141"/>
      <c r="W96" s="141"/>
      <c r="X96" s="141"/>
      <c r="Y96" s="141"/>
      <c r="Z96" s="141"/>
      <c r="AA96" s="141"/>
      <c r="AB96" s="142">
        <v>51.983469537815125</v>
      </c>
      <c r="AC96" s="142">
        <v>135.79385600000003</v>
      </c>
      <c r="AD96" s="142"/>
      <c r="AE96" s="142"/>
      <c r="AF96" s="142"/>
      <c r="AG96" s="142"/>
      <c r="AH96" s="142"/>
      <c r="AI96" s="142"/>
      <c r="AJ96" s="142"/>
      <c r="AK96" s="142"/>
      <c r="AL96" s="142"/>
      <c r="AM96" s="142"/>
    </row>
    <row r="97" spans="2:39">
      <c r="B97" s="175" t="s">
        <v>308</v>
      </c>
      <c r="C97" s="175" t="s">
        <v>301</v>
      </c>
      <c r="D97" s="140">
        <v>0</v>
      </c>
      <c r="E97" s="140">
        <v>0</v>
      </c>
      <c r="F97" s="140"/>
      <c r="G97" s="140"/>
      <c r="H97" s="140"/>
      <c r="I97" s="140"/>
      <c r="J97" s="140"/>
      <c r="K97" s="140"/>
      <c r="L97" s="140"/>
      <c r="M97" s="140"/>
      <c r="N97" s="140"/>
      <c r="O97" s="140"/>
      <c r="P97" s="141">
        <v>0</v>
      </c>
      <c r="Q97" s="141">
        <v>0</v>
      </c>
      <c r="R97" s="141"/>
      <c r="S97" s="141"/>
      <c r="T97" s="141"/>
      <c r="U97" s="141"/>
      <c r="V97" s="141"/>
      <c r="W97" s="141"/>
      <c r="X97" s="141"/>
      <c r="Y97" s="141"/>
      <c r="Z97" s="141"/>
      <c r="AA97" s="141"/>
      <c r="AB97" s="142">
        <v>0</v>
      </c>
      <c r="AC97" s="142">
        <v>0</v>
      </c>
      <c r="AD97" s="142"/>
      <c r="AE97" s="142"/>
      <c r="AF97" s="142"/>
      <c r="AG97" s="142"/>
      <c r="AH97" s="142"/>
      <c r="AI97" s="142"/>
      <c r="AJ97" s="142"/>
      <c r="AK97" s="142"/>
      <c r="AL97" s="142"/>
      <c r="AM97" s="142"/>
    </row>
    <row r="98" spans="2:39">
      <c r="B98" s="175" t="s">
        <v>309</v>
      </c>
      <c r="C98" s="175" t="s">
        <v>301</v>
      </c>
      <c r="D98" s="140">
        <v>0</v>
      </c>
      <c r="E98" s="140">
        <v>0</v>
      </c>
      <c r="F98" s="140"/>
      <c r="G98" s="140"/>
      <c r="H98" s="140"/>
      <c r="I98" s="140"/>
      <c r="J98" s="140"/>
      <c r="K98" s="140"/>
      <c r="L98" s="140"/>
      <c r="M98" s="140"/>
      <c r="N98" s="140"/>
      <c r="O98" s="140"/>
      <c r="P98" s="141">
        <v>5170</v>
      </c>
      <c r="Q98" s="141">
        <v>3900</v>
      </c>
      <c r="R98" s="141"/>
      <c r="S98" s="141"/>
      <c r="T98" s="141"/>
      <c r="U98" s="141"/>
      <c r="V98" s="141"/>
      <c r="W98" s="141"/>
      <c r="X98" s="141"/>
      <c r="Y98" s="141"/>
      <c r="Z98" s="141"/>
      <c r="AA98" s="141"/>
      <c r="AB98" s="142">
        <v>0</v>
      </c>
      <c r="AC98" s="142">
        <v>0</v>
      </c>
      <c r="AD98" s="142"/>
      <c r="AE98" s="142"/>
      <c r="AF98" s="142"/>
      <c r="AG98" s="142"/>
      <c r="AH98" s="142"/>
      <c r="AI98" s="142"/>
      <c r="AJ98" s="142"/>
      <c r="AK98" s="142"/>
      <c r="AL98" s="142"/>
      <c r="AM98" s="142"/>
    </row>
    <row r="99" spans="2:39">
      <c r="B99" s="175" t="s">
        <v>310</v>
      </c>
      <c r="C99" s="175" t="s">
        <v>301</v>
      </c>
      <c r="D99" s="140">
        <v>7784.2295081967204</v>
      </c>
      <c r="E99" s="140">
        <v>30454.463999999996</v>
      </c>
      <c r="F99" s="140"/>
      <c r="G99" s="140"/>
      <c r="H99" s="140"/>
      <c r="I99" s="140"/>
      <c r="J99" s="140"/>
      <c r="K99" s="140"/>
      <c r="L99" s="140"/>
      <c r="M99" s="140"/>
      <c r="N99" s="140"/>
      <c r="O99" s="140"/>
      <c r="P99" s="141">
        <v>8727.2727272727279</v>
      </c>
      <c r="Q99" s="141">
        <v>6981.818181818182</v>
      </c>
      <c r="R99" s="141"/>
      <c r="S99" s="141"/>
      <c r="T99" s="141"/>
      <c r="U99" s="141"/>
      <c r="V99" s="141"/>
      <c r="W99" s="141"/>
      <c r="X99" s="141"/>
      <c r="Y99" s="141"/>
      <c r="Z99" s="141"/>
      <c r="AA99" s="141"/>
      <c r="AB99" s="142">
        <v>67.935093889716839</v>
      </c>
      <c r="AC99" s="142">
        <v>212.62753047272724</v>
      </c>
      <c r="AD99" s="142"/>
      <c r="AE99" s="142"/>
      <c r="AF99" s="142"/>
      <c r="AG99" s="142"/>
      <c r="AH99" s="142"/>
      <c r="AI99" s="142"/>
      <c r="AJ99" s="142"/>
      <c r="AK99" s="142"/>
      <c r="AL99" s="142"/>
      <c r="AM99" s="142"/>
    </row>
    <row r="100" spans="2:39">
      <c r="B100" s="175" t="s">
        <v>311</v>
      </c>
      <c r="C100" s="175" t="s">
        <v>301</v>
      </c>
      <c r="D100" s="140">
        <v>3276.1065573770493</v>
      </c>
      <c r="E100" s="140">
        <v>27434.560000000005</v>
      </c>
      <c r="F100" s="140"/>
      <c r="G100" s="140"/>
      <c r="H100" s="140"/>
      <c r="I100" s="140"/>
      <c r="J100" s="140"/>
      <c r="K100" s="140"/>
      <c r="L100" s="140"/>
      <c r="M100" s="140"/>
      <c r="N100" s="140"/>
      <c r="O100" s="140"/>
      <c r="P100" s="141">
        <v>6000</v>
      </c>
      <c r="Q100" s="141">
        <v>4800</v>
      </c>
      <c r="R100" s="141"/>
      <c r="S100" s="141"/>
      <c r="T100" s="141"/>
      <c r="U100" s="141"/>
      <c r="V100" s="141"/>
      <c r="W100" s="141"/>
      <c r="X100" s="141"/>
      <c r="Y100" s="141"/>
      <c r="Z100" s="141"/>
      <c r="AA100" s="141"/>
      <c r="AB100" s="142">
        <v>19.656639344262295</v>
      </c>
      <c r="AC100" s="142">
        <v>131.68588800000003</v>
      </c>
      <c r="AD100" s="142"/>
      <c r="AE100" s="142"/>
      <c r="AF100" s="142"/>
      <c r="AG100" s="142"/>
      <c r="AH100" s="142"/>
      <c r="AI100" s="142"/>
      <c r="AJ100" s="142"/>
      <c r="AK100" s="142"/>
      <c r="AL100" s="142"/>
      <c r="AM100" s="142"/>
    </row>
    <row r="101" spans="2:39">
      <c r="B101" s="175" t="s">
        <v>312</v>
      </c>
      <c r="C101" s="175" t="s">
        <v>301</v>
      </c>
      <c r="D101" s="140">
        <v>0</v>
      </c>
      <c r="E101" s="140">
        <v>0</v>
      </c>
      <c r="F101" s="140"/>
      <c r="G101" s="140"/>
      <c r="H101" s="140"/>
      <c r="I101" s="140"/>
      <c r="J101" s="140"/>
      <c r="K101" s="140"/>
      <c r="L101" s="140"/>
      <c r="M101" s="140"/>
      <c r="N101" s="140"/>
      <c r="O101" s="140"/>
      <c r="P101" s="141">
        <v>5600</v>
      </c>
      <c r="Q101" s="141">
        <v>4300</v>
      </c>
      <c r="R101" s="141"/>
      <c r="S101" s="141"/>
      <c r="T101" s="141"/>
      <c r="U101" s="141"/>
      <c r="V101" s="141"/>
      <c r="W101" s="141"/>
      <c r="X101" s="141"/>
      <c r="Y101" s="141"/>
      <c r="Z101" s="141"/>
      <c r="AA101" s="141"/>
      <c r="AB101" s="142">
        <v>0</v>
      </c>
      <c r="AC101" s="142">
        <v>0</v>
      </c>
      <c r="AD101" s="142"/>
      <c r="AE101" s="142"/>
      <c r="AF101" s="142"/>
      <c r="AG101" s="142"/>
      <c r="AH101" s="142"/>
      <c r="AI101" s="142"/>
      <c r="AJ101" s="142"/>
      <c r="AK101" s="142"/>
      <c r="AL101" s="142"/>
      <c r="AM101" s="142"/>
    </row>
    <row r="102" spans="2:39">
      <c r="B102" s="175" t="s">
        <v>313</v>
      </c>
      <c r="C102" s="175" t="s">
        <v>301</v>
      </c>
      <c r="D102" s="140">
        <v>0</v>
      </c>
      <c r="E102" s="140">
        <v>0</v>
      </c>
      <c r="F102" s="140"/>
      <c r="G102" s="140"/>
      <c r="H102" s="140"/>
      <c r="I102" s="140"/>
      <c r="J102" s="140"/>
      <c r="K102" s="140"/>
      <c r="L102" s="140"/>
      <c r="M102" s="140"/>
      <c r="N102" s="140"/>
      <c r="O102" s="140"/>
      <c r="P102" s="141">
        <v>0</v>
      </c>
      <c r="Q102" s="141">
        <v>8727.2727272727279</v>
      </c>
      <c r="R102" s="141"/>
      <c r="S102" s="141"/>
      <c r="T102" s="141"/>
      <c r="U102" s="141"/>
      <c r="V102" s="141"/>
      <c r="W102" s="141"/>
      <c r="X102" s="141"/>
      <c r="Y102" s="141"/>
      <c r="Z102" s="141"/>
      <c r="AA102" s="141"/>
      <c r="AB102" s="142">
        <v>0</v>
      </c>
      <c r="AC102" s="142">
        <v>0</v>
      </c>
      <c r="AD102" s="142"/>
      <c r="AE102" s="142"/>
      <c r="AF102" s="142"/>
      <c r="AG102" s="142"/>
      <c r="AH102" s="142"/>
      <c r="AI102" s="142"/>
      <c r="AJ102" s="142"/>
      <c r="AK102" s="142"/>
      <c r="AL102" s="142"/>
      <c r="AM102" s="142"/>
    </row>
    <row r="103" spans="2:39">
      <c r="B103" s="175" t="s">
        <v>314</v>
      </c>
      <c r="C103" s="175" t="s">
        <v>301</v>
      </c>
      <c r="D103" s="140">
        <v>0</v>
      </c>
      <c r="E103" s="140">
        <v>0</v>
      </c>
      <c r="F103" s="140"/>
      <c r="G103" s="140"/>
      <c r="H103" s="140"/>
      <c r="I103" s="140"/>
      <c r="J103" s="140"/>
      <c r="K103" s="140"/>
      <c r="L103" s="140"/>
      <c r="M103" s="140"/>
      <c r="N103" s="140"/>
      <c r="O103" s="140"/>
      <c r="P103" s="141">
        <v>0</v>
      </c>
      <c r="Q103" s="141">
        <v>6000</v>
      </c>
      <c r="R103" s="141"/>
      <c r="S103" s="141"/>
      <c r="T103" s="141"/>
      <c r="U103" s="141"/>
      <c r="V103" s="141"/>
      <c r="W103" s="141"/>
      <c r="X103" s="141"/>
      <c r="Y103" s="141"/>
      <c r="Z103" s="141"/>
      <c r="AA103" s="141"/>
      <c r="AB103" s="142">
        <v>0</v>
      </c>
      <c r="AC103" s="142">
        <v>0</v>
      </c>
      <c r="AD103" s="142"/>
      <c r="AE103" s="142"/>
      <c r="AF103" s="142"/>
      <c r="AG103" s="142"/>
      <c r="AH103" s="142"/>
      <c r="AI103" s="142"/>
      <c r="AJ103" s="142"/>
      <c r="AK103" s="142"/>
      <c r="AL103" s="142"/>
      <c r="AM103" s="142"/>
    </row>
    <row r="104" spans="2:39">
      <c r="B104" s="175" t="s">
        <v>315</v>
      </c>
      <c r="C104" s="175" t="s">
        <v>301</v>
      </c>
      <c r="D104" s="140">
        <v>0</v>
      </c>
      <c r="E104" s="140">
        <v>0</v>
      </c>
      <c r="F104" s="140"/>
      <c r="G104" s="140"/>
      <c r="H104" s="140"/>
      <c r="I104" s="140"/>
      <c r="J104" s="140"/>
      <c r="K104" s="140"/>
      <c r="L104" s="140"/>
      <c r="M104" s="140"/>
      <c r="N104" s="140"/>
      <c r="O104" s="140"/>
      <c r="P104" s="141">
        <v>0</v>
      </c>
      <c r="Q104" s="141">
        <v>8200</v>
      </c>
      <c r="R104" s="141"/>
      <c r="S104" s="141"/>
      <c r="T104" s="141"/>
      <c r="U104" s="141"/>
      <c r="V104" s="141"/>
      <c r="W104" s="141"/>
      <c r="X104" s="141"/>
      <c r="Y104" s="141"/>
      <c r="Z104" s="141"/>
      <c r="AA104" s="141"/>
      <c r="AB104" s="142">
        <v>0</v>
      </c>
      <c r="AC104" s="142">
        <v>0</v>
      </c>
      <c r="AD104" s="142"/>
      <c r="AE104" s="142"/>
      <c r="AF104" s="142"/>
      <c r="AG104" s="142"/>
      <c r="AH104" s="142"/>
      <c r="AI104" s="142"/>
      <c r="AJ104" s="142"/>
      <c r="AK104" s="142"/>
      <c r="AL104" s="142"/>
      <c r="AM104" s="142"/>
    </row>
    <row r="105" spans="2:39">
      <c r="B105" s="175" t="s">
        <v>316</v>
      </c>
      <c r="C105" s="175" t="s">
        <v>301</v>
      </c>
      <c r="D105" s="140">
        <v>0</v>
      </c>
      <c r="E105" s="140">
        <v>0</v>
      </c>
      <c r="F105" s="140"/>
      <c r="G105" s="140"/>
      <c r="H105" s="140"/>
      <c r="I105" s="140"/>
      <c r="J105" s="140"/>
      <c r="K105" s="140"/>
      <c r="L105" s="140"/>
      <c r="M105" s="140"/>
      <c r="N105" s="140"/>
      <c r="O105" s="140"/>
      <c r="P105" s="141">
        <v>0</v>
      </c>
      <c r="Q105" s="141">
        <v>0</v>
      </c>
      <c r="R105" s="141"/>
      <c r="S105" s="141"/>
      <c r="T105" s="141"/>
      <c r="U105" s="141"/>
      <c r="V105" s="141"/>
      <c r="W105" s="141"/>
      <c r="X105" s="141"/>
      <c r="Y105" s="141"/>
      <c r="Z105" s="141"/>
      <c r="AA105" s="141"/>
      <c r="AB105" s="142">
        <v>0</v>
      </c>
      <c r="AC105" s="142">
        <v>0</v>
      </c>
      <c r="AD105" s="142"/>
      <c r="AE105" s="142"/>
      <c r="AF105" s="142"/>
      <c r="AG105" s="142"/>
      <c r="AH105" s="142"/>
      <c r="AI105" s="142"/>
      <c r="AJ105" s="142"/>
      <c r="AK105" s="142"/>
      <c r="AL105" s="142"/>
      <c r="AM105" s="142"/>
    </row>
    <row r="106" spans="2:39">
      <c r="B106" s="175" t="s">
        <v>317</v>
      </c>
      <c r="C106" s="175" t="s">
        <v>301</v>
      </c>
      <c r="D106" s="140">
        <v>0</v>
      </c>
      <c r="E106" s="140">
        <v>0</v>
      </c>
      <c r="F106" s="140"/>
      <c r="G106" s="140"/>
      <c r="H106" s="140"/>
      <c r="I106" s="140"/>
      <c r="J106" s="140"/>
      <c r="K106" s="140"/>
      <c r="L106" s="140"/>
      <c r="M106" s="140"/>
      <c r="N106" s="140"/>
      <c r="O106" s="140"/>
      <c r="P106" s="141">
        <v>16000</v>
      </c>
      <c r="Q106" s="141">
        <v>10000</v>
      </c>
      <c r="R106" s="141"/>
      <c r="S106" s="141"/>
      <c r="T106" s="141"/>
      <c r="U106" s="141"/>
      <c r="V106" s="141"/>
      <c r="W106" s="141"/>
      <c r="X106" s="141"/>
      <c r="Y106" s="141"/>
      <c r="Z106" s="141"/>
      <c r="AA106" s="141"/>
      <c r="AB106" s="142">
        <v>0</v>
      </c>
      <c r="AC106" s="142">
        <v>0</v>
      </c>
      <c r="AD106" s="142"/>
      <c r="AE106" s="142"/>
      <c r="AF106" s="142"/>
      <c r="AG106" s="142"/>
      <c r="AH106" s="142"/>
      <c r="AI106" s="142"/>
      <c r="AJ106" s="142"/>
      <c r="AK106" s="142"/>
      <c r="AL106" s="142"/>
      <c r="AM106" s="142"/>
    </row>
    <row r="107" spans="2:39">
      <c r="B107" s="175" t="s">
        <v>318</v>
      </c>
      <c r="C107" s="175" t="s">
        <v>301</v>
      </c>
      <c r="D107" s="140">
        <v>0</v>
      </c>
      <c r="E107" s="140">
        <v>0</v>
      </c>
      <c r="F107" s="140"/>
      <c r="G107" s="140"/>
      <c r="H107" s="140"/>
      <c r="I107" s="140"/>
      <c r="J107" s="140"/>
      <c r="K107" s="140"/>
      <c r="L107" s="140"/>
      <c r="M107" s="140"/>
      <c r="N107" s="140"/>
      <c r="O107" s="140"/>
      <c r="P107" s="141">
        <v>0</v>
      </c>
      <c r="Q107" s="141">
        <v>0</v>
      </c>
      <c r="R107" s="141"/>
      <c r="S107" s="141"/>
      <c r="T107" s="141"/>
      <c r="U107" s="141"/>
      <c r="V107" s="141"/>
      <c r="W107" s="141"/>
      <c r="X107" s="141"/>
      <c r="Y107" s="141"/>
      <c r="Z107" s="141"/>
      <c r="AA107" s="141"/>
      <c r="AB107" s="142">
        <v>0</v>
      </c>
      <c r="AC107" s="142">
        <v>0</v>
      </c>
      <c r="AD107" s="142"/>
      <c r="AE107" s="142"/>
      <c r="AF107" s="142"/>
      <c r="AG107" s="142"/>
      <c r="AH107" s="142"/>
      <c r="AI107" s="142"/>
      <c r="AJ107" s="142"/>
      <c r="AK107" s="142"/>
      <c r="AL107" s="142"/>
      <c r="AM107" s="142"/>
    </row>
    <row r="108" spans="2:39">
      <c r="B108" s="175" t="s">
        <v>319</v>
      </c>
      <c r="C108" s="175" t="s">
        <v>301</v>
      </c>
      <c r="D108" s="140">
        <v>0</v>
      </c>
      <c r="E108" s="140">
        <v>0</v>
      </c>
      <c r="F108" s="140"/>
      <c r="G108" s="140"/>
      <c r="H108" s="140"/>
      <c r="I108" s="140"/>
      <c r="J108" s="140"/>
      <c r="K108" s="140"/>
      <c r="L108" s="140"/>
      <c r="M108" s="140"/>
      <c r="N108" s="140"/>
      <c r="O108" s="140"/>
      <c r="P108" s="141">
        <v>0</v>
      </c>
      <c r="Q108" s="141">
        <v>0</v>
      </c>
      <c r="R108" s="141"/>
      <c r="S108" s="141"/>
      <c r="T108" s="141"/>
      <c r="U108" s="141"/>
      <c r="V108" s="141"/>
      <c r="W108" s="141"/>
      <c r="X108" s="141"/>
      <c r="Y108" s="141"/>
      <c r="Z108" s="141"/>
      <c r="AA108" s="141"/>
      <c r="AB108" s="142">
        <v>0</v>
      </c>
      <c r="AC108" s="142">
        <v>0</v>
      </c>
      <c r="AD108" s="142"/>
      <c r="AE108" s="142"/>
      <c r="AF108" s="142"/>
      <c r="AG108" s="142"/>
      <c r="AH108" s="142"/>
      <c r="AI108" s="142"/>
      <c r="AJ108" s="142"/>
      <c r="AK108" s="142"/>
      <c r="AL108" s="142"/>
      <c r="AM108" s="142"/>
    </row>
    <row r="109" spans="2:39">
      <c r="B109" s="175" t="s">
        <v>320</v>
      </c>
      <c r="C109" s="175" t="s">
        <v>301</v>
      </c>
      <c r="D109" s="140">
        <v>0</v>
      </c>
      <c r="E109" s="140">
        <v>0</v>
      </c>
      <c r="F109" s="140"/>
      <c r="G109" s="140"/>
      <c r="H109" s="140"/>
      <c r="I109" s="140"/>
      <c r="J109" s="140"/>
      <c r="K109" s="140"/>
      <c r="L109" s="140"/>
      <c r="M109" s="140"/>
      <c r="N109" s="140"/>
      <c r="O109" s="140"/>
      <c r="P109" s="141">
        <v>0</v>
      </c>
      <c r="Q109" s="141">
        <v>0</v>
      </c>
      <c r="R109" s="141"/>
      <c r="S109" s="141"/>
      <c r="T109" s="141"/>
      <c r="U109" s="141"/>
      <c r="V109" s="141"/>
      <c r="W109" s="141"/>
      <c r="X109" s="141"/>
      <c r="Y109" s="141"/>
      <c r="Z109" s="141"/>
      <c r="AA109" s="141"/>
      <c r="AB109" s="142">
        <v>0</v>
      </c>
      <c r="AC109" s="142">
        <v>0</v>
      </c>
      <c r="AD109" s="142"/>
      <c r="AE109" s="142"/>
      <c r="AF109" s="142"/>
      <c r="AG109" s="142"/>
      <c r="AH109" s="142"/>
      <c r="AI109" s="142"/>
      <c r="AJ109" s="142"/>
      <c r="AK109" s="142"/>
      <c r="AL109" s="142"/>
      <c r="AM109" s="142"/>
    </row>
    <row r="110" spans="2:39">
      <c r="B110" s="175" t="s">
        <v>321</v>
      </c>
      <c r="C110" s="177" t="s">
        <v>301</v>
      </c>
      <c r="D110" s="140">
        <v>0</v>
      </c>
      <c r="E110" s="140">
        <v>0</v>
      </c>
      <c r="F110" s="140"/>
      <c r="G110" s="140"/>
      <c r="H110" s="140"/>
      <c r="I110" s="140"/>
      <c r="J110" s="140"/>
      <c r="K110" s="140"/>
      <c r="L110" s="140"/>
      <c r="M110" s="140"/>
      <c r="N110" s="140"/>
      <c r="O110" s="140"/>
      <c r="P110" s="141">
        <v>0</v>
      </c>
      <c r="Q110" s="141">
        <v>0</v>
      </c>
      <c r="R110" s="141"/>
      <c r="S110" s="141"/>
      <c r="T110" s="141"/>
      <c r="U110" s="141"/>
      <c r="V110" s="141"/>
      <c r="W110" s="141"/>
      <c r="X110" s="141"/>
      <c r="Y110" s="141"/>
      <c r="Z110" s="141"/>
      <c r="AA110" s="141"/>
      <c r="AB110" s="142">
        <v>0</v>
      </c>
      <c r="AC110" s="142">
        <v>0</v>
      </c>
      <c r="AD110" s="142"/>
      <c r="AE110" s="142"/>
      <c r="AF110" s="142"/>
      <c r="AG110" s="142"/>
      <c r="AH110" s="142"/>
      <c r="AI110" s="142"/>
      <c r="AJ110" s="142"/>
      <c r="AK110" s="142"/>
      <c r="AL110" s="142"/>
      <c r="AM110" s="142"/>
    </row>
    <row r="111" spans="2:39">
      <c r="B111" s="179" t="s">
        <v>322</v>
      </c>
      <c r="C111" s="176" t="s">
        <v>65</v>
      </c>
      <c r="D111" s="144">
        <v>63269.600000000006</v>
      </c>
      <c r="E111" s="144">
        <v>23073.425000000003</v>
      </c>
      <c r="F111" s="144"/>
      <c r="G111" s="144"/>
      <c r="H111" s="144"/>
      <c r="I111" s="144"/>
      <c r="J111" s="144"/>
      <c r="K111" s="144"/>
      <c r="L111" s="144"/>
      <c r="M111" s="144"/>
      <c r="N111" s="144"/>
      <c r="O111" s="144"/>
      <c r="P111" s="145">
        <v>11.541466067432083</v>
      </c>
      <c r="Q111" s="145">
        <v>11.567628017947055</v>
      </c>
      <c r="R111" s="145"/>
      <c r="S111" s="145"/>
      <c r="T111" s="145"/>
      <c r="U111" s="145"/>
      <c r="V111" s="145"/>
      <c r="W111" s="145"/>
      <c r="X111" s="145"/>
      <c r="Y111" s="145"/>
      <c r="Z111" s="145"/>
      <c r="AA111" s="145"/>
      <c r="AB111" s="146">
        <v>0.73022394150000103</v>
      </c>
      <c r="AC111" s="148">
        <v>0.26690479750000007</v>
      </c>
      <c r="AD111" s="148"/>
      <c r="AE111" s="148"/>
      <c r="AF111" s="148"/>
      <c r="AG111" s="148"/>
      <c r="AH111" s="148"/>
      <c r="AI111" s="148"/>
      <c r="AJ111" s="148"/>
      <c r="AK111" s="148"/>
      <c r="AL111" s="148"/>
      <c r="AM111" s="148"/>
    </row>
    <row r="112" spans="2:39">
      <c r="B112" s="175" t="s">
        <v>323</v>
      </c>
      <c r="C112" s="175" t="s">
        <v>65</v>
      </c>
      <c r="D112" s="140">
        <v>2061.5</v>
      </c>
      <c r="E112" s="140">
        <v>1309.6750000000002</v>
      </c>
      <c r="F112" s="140"/>
      <c r="G112" s="140"/>
      <c r="H112" s="140"/>
      <c r="I112" s="140"/>
      <c r="J112" s="140"/>
      <c r="K112" s="140"/>
      <c r="L112" s="140"/>
      <c r="M112" s="140"/>
      <c r="N112" s="140"/>
      <c r="O112" s="140"/>
      <c r="P112" s="141">
        <v>70.5413713315547</v>
      </c>
      <c r="Q112" s="141">
        <v>66.189970794281038</v>
      </c>
      <c r="R112" s="141"/>
      <c r="S112" s="141"/>
      <c r="T112" s="141"/>
      <c r="U112" s="141"/>
      <c r="V112" s="141"/>
      <c r="W112" s="141"/>
      <c r="X112" s="141"/>
      <c r="Y112" s="141"/>
      <c r="Z112" s="141"/>
      <c r="AA112" s="141"/>
      <c r="AB112" s="142">
        <v>0.145421037</v>
      </c>
      <c r="AC112" s="149">
        <v>8.6687350000000038E-2</v>
      </c>
      <c r="AD112" s="149"/>
      <c r="AE112" s="149"/>
      <c r="AF112" s="149"/>
      <c r="AG112" s="149"/>
      <c r="AH112" s="149"/>
      <c r="AI112" s="149"/>
      <c r="AJ112" s="149"/>
      <c r="AK112" s="149"/>
      <c r="AL112" s="149"/>
      <c r="AM112" s="149"/>
    </row>
    <row r="113" spans="2:39">
      <c r="B113" s="175" t="s">
        <v>324</v>
      </c>
      <c r="C113" s="175" t="s">
        <v>65</v>
      </c>
      <c r="D113" s="140">
        <v>272255.95</v>
      </c>
      <c r="E113" s="140">
        <v>240803</v>
      </c>
      <c r="F113" s="140"/>
      <c r="G113" s="140"/>
      <c r="H113" s="140"/>
      <c r="I113" s="140"/>
      <c r="J113" s="140"/>
      <c r="K113" s="140"/>
      <c r="L113" s="140"/>
      <c r="M113" s="140"/>
      <c r="N113" s="140"/>
      <c r="O113" s="140"/>
      <c r="P113" s="141">
        <v>22.841589498778646</v>
      </c>
      <c r="Q113" s="141">
        <v>24.779028708114094</v>
      </c>
      <c r="R113" s="141"/>
      <c r="S113" s="141"/>
      <c r="T113" s="141"/>
      <c r="U113" s="141"/>
      <c r="V113" s="141"/>
      <c r="W113" s="141"/>
      <c r="X113" s="141"/>
      <c r="Y113" s="141"/>
      <c r="Z113" s="141"/>
      <c r="AA113" s="141"/>
      <c r="AB113" s="142">
        <v>6.218758648500005</v>
      </c>
      <c r="AC113" s="149">
        <v>5.9668644499999983</v>
      </c>
      <c r="AD113" s="149"/>
      <c r="AE113" s="149"/>
      <c r="AF113" s="149"/>
      <c r="AG113" s="149"/>
      <c r="AH113" s="149"/>
      <c r="AI113" s="149"/>
      <c r="AJ113" s="149"/>
      <c r="AK113" s="149"/>
      <c r="AL113" s="149"/>
      <c r="AM113" s="149"/>
    </row>
    <row r="114" spans="2:39">
      <c r="B114" s="175" t="s">
        <v>325</v>
      </c>
      <c r="C114" s="175" t="s">
        <v>65</v>
      </c>
      <c r="D114" s="140">
        <v>11606.550000000001</v>
      </c>
      <c r="E114" s="140">
        <v>9178.9549999999999</v>
      </c>
      <c r="F114" s="140"/>
      <c r="G114" s="140"/>
      <c r="H114" s="140"/>
      <c r="I114" s="140"/>
      <c r="J114" s="140"/>
      <c r="K114" s="140"/>
      <c r="L114" s="140"/>
      <c r="M114" s="140"/>
      <c r="N114" s="140"/>
      <c r="O114" s="140"/>
      <c r="P114" s="141">
        <v>93.199636196802672</v>
      </c>
      <c r="Q114" s="141">
        <v>85.505150640786439</v>
      </c>
      <c r="R114" s="141"/>
      <c r="S114" s="141"/>
      <c r="T114" s="141"/>
      <c r="U114" s="141"/>
      <c r="V114" s="141"/>
      <c r="W114" s="141"/>
      <c r="X114" s="141"/>
      <c r="Y114" s="141"/>
      <c r="Z114" s="141"/>
      <c r="AA114" s="141"/>
      <c r="AB114" s="142">
        <v>1.0817262375000001</v>
      </c>
      <c r="AC114" s="149">
        <v>0.78484792999999997</v>
      </c>
      <c r="AD114" s="149"/>
      <c r="AE114" s="149"/>
      <c r="AF114" s="149"/>
      <c r="AG114" s="149"/>
      <c r="AH114" s="149"/>
      <c r="AI114" s="149"/>
      <c r="AJ114" s="149"/>
      <c r="AK114" s="149"/>
      <c r="AL114" s="149"/>
      <c r="AM114" s="149"/>
    </row>
    <row r="115" spans="2:39">
      <c r="B115" s="175" t="s">
        <v>326</v>
      </c>
      <c r="C115" s="175" t="s">
        <v>65</v>
      </c>
      <c r="D115" s="140">
        <v>41159.950000000004</v>
      </c>
      <c r="E115" s="140">
        <v>105037.69776342051</v>
      </c>
      <c r="F115" s="140"/>
      <c r="G115" s="140"/>
      <c r="H115" s="140"/>
      <c r="I115" s="140"/>
      <c r="J115" s="140"/>
      <c r="K115" s="140"/>
      <c r="L115" s="140"/>
      <c r="M115" s="140"/>
      <c r="N115" s="140"/>
      <c r="O115" s="140"/>
      <c r="P115" s="141">
        <v>57.372255420621265</v>
      </c>
      <c r="Q115" s="141">
        <v>52.938685152087913</v>
      </c>
      <c r="R115" s="141"/>
      <c r="S115" s="141"/>
      <c r="T115" s="141"/>
      <c r="U115" s="141"/>
      <c r="V115" s="141"/>
      <c r="W115" s="141"/>
      <c r="X115" s="141"/>
      <c r="Y115" s="141"/>
      <c r="Z115" s="141"/>
      <c r="AA115" s="141"/>
      <c r="AB115" s="142">
        <v>2.3614391645000006</v>
      </c>
      <c r="AC115" s="149">
        <v>5.5605576109978871</v>
      </c>
      <c r="AD115" s="149"/>
      <c r="AE115" s="149"/>
      <c r="AF115" s="149"/>
      <c r="AG115" s="149"/>
      <c r="AH115" s="149"/>
      <c r="AI115" s="149"/>
      <c r="AJ115" s="149"/>
      <c r="AK115" s="149"/>
      <c r="AL115" s="149"/>
      <c r="AM115" s="149"/>
    </row>
    <row r="116" spans="2:39">
      <c r="B116" s="175" t="s">
        <v>327</v>
      </c>
      <c r="C116" s="175" t="s">
        <v>65</v>
      </c>
      <c r="D116" s="140">
        <v>1589.95</v>
      </c>
      <c r="E116" s="140">
        <v>4818.9751312934377</v>
      </c>
      <c r="F116" s="140"/>
      <c r="G116" s="140"/>
      <c r="H116" s="140"/>
      <c r="I116" s="140"/>
      <c r="J116" s="140"/>
      <c r="K116" s="140"/>
      <c r="L116" s="140"/>
      <c r="M116" s="140"/>
      <c r="N116" s="140"/>
      <c r="O116" s="140"/>
      <c r="P116" s="141">
        <v>238.34701657284819</v>
      </c>
      <c r="Q116" s="141">
        <v>178.96655716439761</v>
      </c>
      <c r="R116" s="141"/>
      <c r="S116" s="141"/>
      <c r="T116" s="141"/>
      <c r="U116" s="141"/>
      <c r="V116" s="141"/>
      <c r="W116" s="141"/>
      <c r="X116" s="141"/>
      <c r="Y116" s="141"/>
      <c r="Z116" s="141"/>
      <c r="AA116" s="141"/>
      <c r="AB116" s="142">
        <v>0.37895983899999997</v>
      </c>
      <c r="AC116" s="149">
        <v>0.86243538830843758</v>
      </c>
      <c r="AD116" s="149"/>
      <c r="AE116" s="149"/>
      <c r="AF116" s="149"/>
      <c r="AG116" s="149"/>
      <c r="AH116" s="149"/>
      <c r="AI116" s="149"/>
      <c r="AJ116" s="149"/>
      <c r="AK116" s="149"/>
      <c r="AL116" s="149"/>
      <c r="AM116" s="149"/>
    </row>
    <row r="117" spans="2:39">
      <c r="B117" s="175" t="s">
        <v>328</v>
      </c>
      <c r="C117" s="175" t="s">
        <v>65</v>
      </c>
      <c r="D117" s="140">
        <v>15</v>
      </c>
      <c r="E117" s="140">
        <v>150</v>
      </c>
      <c r="F117" s="140"/>
      <c r="G117" s="140"/>
      <c r="H117" s="140"/>
      <c r="I117" s="140"/>
      <c r="J117" s="140"/>
      <c r="K117" s="140"/>
      <c r="L117" s="140"/>
      <c r="M117" s="140"/>
      <c r="N117" s="140"/>
      <c r="O117" s="140"/>
      <c r="P117" s="141">
        <v>305.49768904118372</v>
      </c>
      <c r="Q117" s="141">
        <v>160</v>
      </c>
      <c r="R117" s="141"/>
      <c r="S117" s="141"/>
      <c r="T117" s="141"/>
      <c r="U117" s="141"/>
      <c r="V117" s="141"/>
      <c r="W117" s="141"/>
      <c r="X117" s="141"/>
      <c r="Y117" s="141"/>
      <c r="Z117" s="141"/>
      <c r="AA117" s="141"/>
      <c r="AB117" s="142">
        <v>4.5824653356177558E-3</v>
      </c>
      <c r="AC117" s="149">
        <v>2.4E-2</v>
      </c>
      <c r="AD117" s="149"/>
      <c r="AE117" s="149"/>
      <c r="AF117" s="149"/>
      <c r="AG117" s="149"/>
      <c r="AH117" s="149"/>
      <c r="AI117" s="149"/>
      <c r="AJ117" s="149"/>
      <c r="AK117" s="149"/>
      <c r="AL117" s="149"/>
      <c r="AM117" s="149"/>
    </row>
    <row r="118" spans="2:39">
      <c r="B118" s="175" t="s">
        <v>329</v>
      </c>
      <c r="C118" s="175" t="s">
        <v>65</v>
      </c>
      <c r="D118" s="140">
        <v>0</v>
      </c>
      <c r="E118" s="140">
        <v>15</v>
      </c>
      <c r="F118" s="140"/>
      <c r="G118" s="140"/>
      <c r="H118" s="140"/>
      <c r="I118" s="140"/>
      <c r="J118" s="140"/>
      <c r="K118" s="140"/>
      <c r="L118" s="140"/>
      <c r="M118" s="140"/>
      <c r="N118" s="140"/>
      <c r="O118" s="140"/>
      <c r="P118" s="141">
        <v>0</v>
      </c>
      <c r="Q118" s="141">
        <v>0</v>
      </c>
      <c r="R118" s="141"/>
      <c r="S118" s="141"/>
      <c r="T118" s="141"/>
      <c r="U118" s="141"/>
      <c r="V118" s="141"/>
      <c r="W118" s="141"/>
      <c r="X118" s="141"/>
      <c r="Y118" s="141"/>
      <c r="Z118" s="141"/>
      <c r="AA118" s="141"/>
      <c r="AB118" s="142">
        <v>0</v>
      </c>
      <c r="AC118" s="149">
        <v>0</v>
      </c>
      <c r="AD118" s="149"/>
      <c r="AE118" s="149"/>
      <c r="AF118" s="149"/>
      <c r="AG118" s="149"/>
      <c r="AH118" s="149"/>
      <c r="AI118" s="149"/>
      <c r="AJ118" s="149"/>
      <c r="AK118" s="149"/>
      <c r="AL118" s="149"/>
      <c r="AM118" s="149"/>
    </row>
    <row r="119" spans="2:39">
      <c r="B119" s="175" t="s">
        <v>330</v>
      </c>
      <c r="C119" s="175" t="s">
        <v>65</v>
      </c>
      <c r="D119" s="140">
        <v>0</v>
      </c>
      <c r="E119" s="140">
        <v>0</v>
      </c>
      <c r="F119" s="140"/>
      <c r="G119" s="140"/>
      <c r="H119" s="140"/>
      <c r="I119" s="140"/>
      <c r="J119" s="140"/>
      <c r="K119" s="140"/>
      <c r="L119" s="140"/>
      <c r="M119" s="140"/>
      <c r="N119" s="140"/>
      <c r="O119" s="140"/>
      <c r="P119" s="141">
        <v>0</v>
      </c>
      <c r="Q119" s="141">
        <v>0</v>
      </c>
      <c r="R119" s="141"/>
      <c r="S119" s="141"/>
      <c r="T119" s="141"/>
      <c r="U119" s="141"/>
      <c r="V119" s="141"/>
      <c r="W119" s="141"/>
      <c r="X119" s="141"/>
      <c r="Y119" s="141"/>
      <c r="Z119" s="141"/>
      <c r="AA119" s="141"/>
      <c r="AB119" s="142">
        <v>0</v>
      </c>
      <c r="AC119" s="149">
        <v>0</v>
      </c>
      <c r="AD119" s="149"/>
      <c r="AE119" s="149"/>
      <c r="AF119" s="149"/>
      <c r="AG119" s="149"/>
      <c r="AH119" s="149"/>
      <c r="AI119" s="149"/>
      <c r="AJ119" s="149"/>
      <c r="AK119" s="149"/>
      <c r="AL119" s="149"/>
      <c r="AM119" s="149"/>
    </row>
    <row r="120" spans="2:39">
      <c r="B120" s="175" t="s">
        <v>331</v>
      </c>
      <c r="C120" s="177" t="s">
        <v>65</v>
      </c>
      <c r="D120" s="140">
        <v>0</v>
      </c>
      <c r="E120" s="140">
        <v>0</v>
      </c>
      <c r="F120" s="140"/>
      <c r="G120" s="140"/>
      <c r="H120" s="140"/>
      <c r="I120" s="140"/>
      <c r="J120" s="140"/>
      <c r="K120" s="140"/>
      <c r="L120" s="140"/>
      <c r="M120" s="140"/>
      <c r="N120" s="140"/>
      <c r="O120" s="140"/>
      <c r="P120" s="141">
        <v>0</v>
      </c>
      <c r="Q120" s="141">
        <v>0</v>
      </c>
      <c r="R120" s="141"/>
      <c r="S120" s="141"/>
      <c r="T120" s="141"/>
      <c r="U120" s="141"/>
      <c r="V120" s="141"/>
      <c r="W120" s="141"/>
      <c r="X120" s="141"/>
      <c r="Y120" s="141"/>
      <c r="Z120" s="141"/>
      <c r="AA120" s="141"/>
      <c r="AB120" s="142">
        <v>0</v>
      </c>
      <c r="AC120" s="149">
        <v>0</v>
      </c>
      <c r="AD120" s="149"/>
      <c r="AE120" s="149"/>
      <c r="AF120" s="149"/>
      <c r="AG120" s="149"/>
      <c r="AH120" s="149"/>
      <c r="AI120" s="149"/>
      <c r="AJ120" s="149"/>
      <c r="AK120" s="149"/>
      <c r="AL120" s="149"/>
      <c r="AM120" s="149"/>
    </row>
    <row r="121" spans="2:39">
      <c r="B121" s="180" t="s">
        <v>332</v>
      </c>
      <c r="C121" s="176" t="s">
        <v>3</v>
      </c>
      <c r="D121" s="144">
        <v>6343242.29</v>
      </c>
      <c r="E121" s="144">
        <v>3649885.4000000004</v>
      </c>
      <c r="F121" s="144"/>
      <c r="G121" s="144"/>
      <c r="H121" s="144"/>
      <c r="I121" s="144"/>
      <c r="J121" s="144"/>
      <c r="K121" s="144"/>
      <c r="L121" s="144"/>
      <c r="M121" s="144"/>
      <c r="N121" s="144"/>
      <c r="O121" s="144"/>
      <c r="P121" s="145">
        <v>0</v>
      </c>
      <c r="Q121" s="145">
        <v>8.3007120554274412</v>
      </c>
      <c r="R121" s="145"/>
      <c r="S121" s="145"/>
      <c r="T121" s="145"/>
      <c r="U121" s="145"/>
      <c r="V121" s="145"/>
      <c r="W121" s="145"/>
      <c r="X121" s="145"/>
      <c r="Y121" s="145"/>
      <c r="Z121" s="145"/>
      <c r="AA121" s="145"/>
      <c r="AB121" s="146">
        <v>0</v>
      </c>
      <c r="AC121" s="148">
        <v>30.296647740708611</v>
      </c>
      <c r="AD121" s="148"/>
      <c r="AE121" s="148"/>
      <c r="AF121" s="148"/>
      <c r="AG121" s="148"/>
      <c r="AH121" s="148"/>
      <c r="AI121" s="148"/>
      <c r="AJ121" s="148"/>
      <c r="AK121" s="148"/>
      <c r="AL121" s="148"/>
      <c r="AM121" s="148"/>
    </row>
    <row r="122" spans="2:39">
      <c r="B122" s="181" t="s">
        <v>333</v>
      </c>
      <c r="C122" s="175" t="s">
        <v>3</v>
      </c>
      <c r="D122" s="140">
        <v>50808000</v>
      </c>
      <c r="E122" s="140">
        <v>38976000</v>
      </c>
      <c r="F122" s="140"/>
      <c r="G122" s="140"/>
      <c r="H122" s="140"/>
      <c r="I122" s="140"/>
      <c r="J122" s="140"/>
      <c r="K122" s="140"/>
      <c r="L122" s="140"/>
      <c r="M122" s="140"/>
      <c r="N122" s="140"/>
      <c r="O122" s="140"/>
      <c r="P122" s="141">
        <v>5</v>
      </c>
      <c r="Q122" s="141">
        <v>3.8213182404355925</v>
      </c>
      <c r="R122" s="141"/>
      <c r="S122" s="141"/>
      <c r="T122" s="141"/>
      <c r="U122" s="141"/>
      <c r="V122" s="141"/>
      <c r="W122" s="141"/>
      <c r="X122" s="141"/>
      <c r="Y122" s="141"/>
      <c r="Z122" s="141"/>
      <c r="AA122" s="141"/>
      <c r="AB122" s="142">
        <v>254.04</v>
      </c>
      <c r="AC122" s="149">
        <v>148.93969973921767</v>
      </c>
      <c r="AD122" s="149"/>
      <c r="AE122" s="149"/>
      <c r="AF122" s="149"/>
      <c r="AG122" s="149"/>
      <c r="AH122" s="149"/>
      <c r="AI122" s="149"/>
      <c r="AJ122" s="149"/>
      <c r="AK122" s="149"/>
      <c r="AL122" s="149"/>
      <c r="AM122" s="149"/>
    </row>
    <row r="123" spans="2:39">
      <c r="B123" s="181" t="s">
        <v>334</v>
      </c>
      <c r="C123" s="175" t="s">
        <v>3</v>
      </c>
      <c r="D123" s="140">
        <v>2227230</v>
      </c>
      <c r="E123" s="140">
        <v>2213168.8250000002</v>
      </c>
      <c r="F123" s="140"/>
      <c r="G123" s="140"/>
      <c r="H123" s="140"/>
      <c r="I123" s="140"/>
      <c r="J123" s="140"/>
      <c r="K123" s="140"/>
      <c r="L123" s="140"/>
      <c r="M123" s="140"/>
      <c r="N123" s="140"/>
      <c r="O123" s="140"/>
      <c r="P123" s="141">
        <v>19.96015405207508</v>
      </c>
      <c r="Q123" s="141">
        <v>16.464188503558919</v>
      </c>
      <c r="R123" s="141"/>
      <c r="S123" s="141"/>
      <c r="T123" s="141"/>
      <c r="U123" s="141"/>
      <c r="V123" s="141"/>
      <c r="W123" s="141"/>
      <c r="X123" s="141"/>
      <c r="Y123" s="141"/>
      <c r="Z123" s="141"/>
      <c r="AA123" s="141"/>
      <c r="AB123" s="142">
        <v>44.455853909403181</v>
      </c>
      <c r="AC123" s="149">
        <v>36.438028725000002</v>
      </c>
      <c r="AD123" s="149"/>
      <c r="AE123" s="149"/>
      <c r="AF123" s="149"/>
      <c r="AG123" s="149"/>
      <c r="AH123" s="149"/>
      <c r="AI123" s="149"/>
      <c r="AJ123" s="149"/>
      <c r="AK123" s="149"/>
      <c r="AL123" s="149"/>
      <c r="AM123" s="149"/>
    </row>
    <row r="124" spans="2:39">
      <c r="B124" s="181" t="s">
        <v>335</v>
      </c>
      <c r="C124" s="175" t="s">
        <v>3</v>
      </c>
      <c r="D124" s="140">
        <v>109500</v>
      </c>
      <c r="E124" s="140">
        <v>0</v>
      </c>
      <c r="F124" s="140"/>
      <c r="G124" s="140"/>
      <c r="H124" s="140"/>
      <c r="I124" s="140"/>
      <c r="J124" s="140"/>
      <c r="K124" s="140"/>
      <c r="L124" s="140"/>
      <c r="M124" s="140"/>
      <c r="N124" s="140"/>
      <c r="O124" s="140"/>
      <c r="P124" s="141">
        <v>26.829915495750676</v>
      </c>
      <c r="Q124" s="141">
        <v>26.025018030878154</v>
      </c>
      <c r="R124" s="141"/>
      <c r="S124" s="141"/>
      <c r="T124" s="141"/>
      <c r="U124" s="141"/>
      <c r="V124" s="141"/>
      <c r="W124" s="141"/>
      <c r="X124" s="141"/>
      <c r="Y124" s="141"/>
      <c r="Z124" s="141"/>
      <c r="AA124" s="141"/>
      <c r="AB124" s="142">
        <v>2.937875746784699</v>
      </c>
      <c r="AC124" s="149">
        <v>0</v>
      </c>
      <c r="AD124" s="149"/>
      <c r="AE124" s="149"/>
      <c r="AF124" s="149"/>
      <c r="AG124" s="149"/>
      <c r="AH124" s="149"/>
      <c r="AI124" s="149"/>
      <c r="AJ124" s="149"/>
      <c r="AK124" s="149"/>
      <c r="AL124" s="149"/>
      <c r="AM124" s="149"/>
    </row>
    <row r="125" spans="2:39">
      <c r="B125" s="181" t="s">
        <v>336</v>
      </c>
      <c r="C125" s="175" t="s">
        <v>3</v>
      </c>
      <c r="D125" s="140">
        <v>683477.59999999986</v>
      </c>
      <c r="E125" s="140">
        <v>210754.5</v>
      </c>
      <c r="F125" s="140"/>
      <c r="G125" s="140"/>
      <c r="H125" s="140"/>
      <c r="I125" s="140"/>
      <c r="J125" s="140"/>
      <c r="K125" s="140"/>
      <c r="L125" s="140"/>
      <c r="M125" s="140"/>
      <c r="N125" s="140"/>
      <c r="O125" s="140"/>
      <c r="P125" s="141">
        <v>6.2018755991418004</v>
      </c>
      <c r="Q125" s="141">
        <v>6.1160924203279174</v>
      </c>
      <c r="R125" s="141"/>
      <c r="S125" s="141"/>
      <c r="T125" s="141"/>
      <c r="U125" s="141"/>
      <c r="V125" s="141"/>
      <c r="W125" s="141"/>
      <c r="X125" s="141"/>
      <c r="Y125" s="141"/>
      <c r="Z125" s="141"/>
      <c r="AA125" s="141"/>
      <c r="AB125" s="142">
        <v>4.2388430499999989</v>
      </c>
      <c r="AC125" s="149">
        <v>1.288994</v>
      </c>
      <c r="AD125" s="149"/>
      <c r="AE125" s="149"/>
      <c r="AF125" s="149"/>
      <c r="AG125" s="149"/>
      <c r="AH125" s="149"/>
      <c r="AI125" s="149"/>
      <c r="AJ125" s="149"/>
      <c r="AK125" s="149"/>
      <c r="AL125" s="149"/>
      <c r="AM125" s="149"/>
    </row>
    <row r="126" spans="2:39">
      <c r="B126" s="181" t="s">
        <v>337</v>
      </c>
      <c r="C126" s="175" t="s">
        <v>3</v>
      </c>
      <c r="D126" s="140">
        <v>4390397.6625599992</v>
      </c>
      <c r="E126" s="140">
        <v>1688614.4855999998</v>
      </c>
      <c r="F126" s="140"/>
      <c r="G126" s="140"/>
      <c r="H126" s="140"/>
      <c r="I126" s="140"/>
      <c r="J126" s="140"/>
      <c r="K126" s="140"/>
      <c r="L126" s="140"/>
      <c r="M126" s="140"/>
      <c r="N126" s="140"/>
      <c r="O126" s="140"/>
      <c r="P126" s="141">
        <v>5</v>
      </c>
      <c r="Q126" s="141">
        <v>3.8213182404355925</v>
      </c>
      <c r="R126" s="141"/>
      <c r="S126" s="141"/>
      <c r="T126" s="141"/>
      <c r="U126" s="141"/>
      <c r="V126" s="141"/>
      <c r="W126" s="141"/>
      <c r="X126" s="141"/>
      <c r="Y126" s="141"/>
      <c r="Z126" s="141"/>
      <c r="AA126" s="141"/>
      <c r="AB126" s="142">
        <v>21.951988312799998</v>
      </c>
      <c r="AC126" s="149">
        <v>6.4527333348870446</v>
      </c>
      <c r="AD126" s="149"/>
      <c r="AE126" s="149"/>
      <c r="AF126" s="149"/>
      <c r="AG126" s="149"/>
      <c r="AH126" s="149"/>
      <c r="AI126" s="149"/>
      <c r="AJ126" s="149"/>
      <c r="AK126" s="149"/>
      <c r="AL126" s="149"/>
      <c r="AM126" s="149"/>
    </row>
    <row r="127" spans="2:39">
      <c r="B127" s="181" t="s">
        <v>338</v>
      </c>
      <c r="C127" s="175" t="s">
        <v>3</v>
      </c>
      <c r="D127" s="140">
        <v>164449.99999999997</v>
      </c>
      <c r="E127" s="140">
        <v>118611.625</v>
      </c>
      <c r="F127" s="140"/>
      <c r="G127" s="140"/>
      <c r="H127" s="140"/>
      <c r="I127" s="140"/>
      <c r="J127" s="140"/>
      <c r="K127" s="140"/>
      <c r="L127" s="140"/>
      <c r="M127" s="140"/>
      <c r="N127" s="140"/>
      <c r="O127" s="140"/>
      <c r="P127" s="141">
        <v>16.772501981375914</v>
      </c>
      <c r="Q127" s="141">
        <v>14.073652139914616</v>
      </c>
      <c r="R127" s="141"/>
      <c r="S127" s="141"/>
      <c r="T127" s="141"/>
      <c r="U127" s="141"/>
      <c r="V127" s="141"/>
      <c r="W127" s="141"/>
      <c r="X127" s="141"/>
      <c r="Y127" s="141"/>
      <c r="Z127" s="141"/>
      <c r="AA127" s="141"/>
      <c r="AB127" s="142">
        <v>2.7582379508372683</v>
      </c>
      <c r="AC127" s="149">
        <v>1.6692987500000001</v>
      </c>
      <c r="AD127" s="149"/>
      <c r="AE127" s="149"/>
      <c r="AF127" s="149"/>
      <c r="AG127" s="149"/>
      <c r="AH127" s="149"/>
      <c r="AI127" s="149"/>
      <c r="AJ127" s="149"/>
      <c r="AK127" s="149"/>
      <c r="AL127" s="149"/>
      <c r="AM127" s="149"/>
    </row>
    <row r="128" spans="2:39">
      <c r="B128" s="181" t="s">
        <v>339</v>
      </c>
      <c r="C128" s="175" t="s">
        <v>3</v>
      </c>
      <c r="D128" s="140">
        <v>105000</v>
      </c>
      <c r="E128" s="140">
        <v>297500.00000000006</v>
      </c>
      <c r="F128" s="140"/>
      <c r="G128" s="140"/>
      <c r="H128" s="140"/>
      <c r="I128" s="140"/>
      <c r="J128" s="140"/>
      <c r="K128" s="140"/>
      <c r="L128" s="140"/>
      <c r="M128" s="140"/>
      <c r="N128" s="140"/>
      <c r="O128" s="140"/>
      <c r="P128" s="141">
        <v>23.249999999999996</v>
      </c>
      <c r="Q128" s="141">
        <v>22</v>
      </c>
      <c r="R128" s="141"/>
      <c r="S128" s="141"/>
      <c r="T128" s="141"/>
      <c r="U128" s="141"/>
      <c r="V128" s="141"/>
      <c r="W128" s="141"/>
      <c r="X128" s="141"/>
      <c r="Y128" s="141"/>
      <c r="Z128" s="141"/>
      <c r="AA128" s="141"/>
      <c r="AB128" s="142">
        <v>2.4412499999999997</v>
      </c>
      <c r="AC128" s="149">
        <v>6.5450000000000008</v>
      </c>
      <c r="AD128" s="149"/>
      <c r="AE128" s="149"/>
      <c r="AF128" s="149"/>
      <c r="AG128" s="149"/>
      <c r="AH128" s="149"/>
      <c r="AI128" s="149"/>
      <c r="AJ128" s="149"/>
      <c r="AK128" s="149"/>
      <c r="AL128" s="149"/>
      <c r="AM128" s="149"/>
    </row>
    <row r="129" spans="2:39">
      <c r="B129" s="181" t="s">
        <v>340</v>
      </c>
      <c r="C129" s="175" t="s">
        <v>3</v>
      </c>
      <c r="D129" s="140">
        <v>10500</v>
      </c>
      <c r="E129" s="140">
        <v>29750.000000000004</v>
      </c>
      <c r="F129" s="140"/>
      <c r="G129" s="140"/>
      <c r="H129" s="140"/>
      <c r="I129" s="140"/>
      <c r="J129" s="140"/>
      <c r="K129" s="140"/>
      <c r="L129" s="140"/>
      <c r="M129" s="140"/>
      <c r="N129" s="140"/>
      <c r="O129" s="140"/>
      <c r="P129" s="141">
        <v>136.97624265168002</v>
      </c>
      <c r="Q129" s="141">
        <v>100.88102026700814</v>
      </c>
      <c r="R129" s="141"/>
      <c r="S129" s="141"/>
      <c r="T129" s="141"/>
      <c r="U129" s="141"/>
      <c r="V129" s="141"/>
      <c r="W129" s="141"/>
      <c r="X129" s="141"/>
      <c r="Y129" s="141"/>
      <c r="Z129" s="141"/>
      <c r="AA129" s="141"/>
      <c r="AB129" s="142">
        <v>1.4382505478426402</v>
      </c>
      <c r="AC129" s="149">
        <v>3.0012103529434926</v>
      </c>
      <c r="AD129" s="149"/>
      <c r="AE129" s="149"/>
      <c r="AF129" s="149"/>
      <c r="AG129" s="149"/>
      <c r="AH129" s="149"/>
      <c r="AI129" s="149"/>
      <c r="AJ129" s="149"/>
      <c r="AK129" s="149"/>
      <c r="AL129" s="149"/>
      <c r="AM129" s="149"/>
    </row>
    <row r="130" spans="2:39">
      <c r="B130" s="181" t="s">
        <v>341</v>
      </c>
      <c r="C130" s="175" t="s">
        <v>3</v>
      </c>
      <c r="D130" s="140">
        <v>420000</v>
      </c>
      <c r="E130" s="140">
        <v>1654273.7617021278</v>
      </c>
      <c r="F130" s="140"/>
      <c r="G130" s="140"/>
      <c r="H130" s="140"/>
      <c r="I130" s="140"/>
      <c r="J130" s="140"/>
      <c r="K130" s="140"/>
      <c r="L130" s="140"/>
      <c r="M130" s="140"/>
      <c r="N130" s="140"/>
      <c r="O130" s="140"/>
      <c r="P130" s="141">
        <v>43</v>
      </c>
      <c r="Q130" s="141">
        <v>40</v>
      </c>
      <c r="R130" s="141"/>
      <c r="S130" s="141"/>
      <c r="T130" s="141"/>
      <c r="U130" s="141"/>
      <c r="V130" s="141"/>
      <c r="W130" s="141"/>
      <c r="X130" s="141"/>
      <c r="Y130" s="141"/>
      <c r="Z130" s="141"/>
      <c r="AA130" s="141"/>
      <c r="AB130" s="142">
        <v>18.059999999999999</v>
      </c>
      <c r="AC130" s="149">
        <v>66.17095046808511</v>
      </c>
      <c r="AD130" s="149"/>
      <c r="AE130" s="149"/>
      <c r="AF130" s="149"/>
      <c r="AG130" s="149"/>
      <c r="AH130" s="149"/>
      <c r="AI130" s="149"/>
      <c r="AJ130" s="149"/>
      <c r="AK130" s="149"/>
      <c r="AL130" s="149"/>
      <c r="AM130" s="149"/>
    </row>
    <row r="131" spans="2:39">
      <c r="B131" s="181" t="s">
        <v>342</v>
      </c>
      <c r="C131" s="175" t="s">
        <v>3</v>
      </c>
      <c r="D131" s="140">
        <v>0</v>
      </c>
      <c r="E131" s="140">
        <v>0</v>
      </c>
      <c r="F131" s="140"/>
      <c r="G131" s="140"/>
      <c r="H131" s="140"/>
      <c r="I131" s="140"/>
      <c r="J131" s="140"/>
      <c r="K131" s="140"/>
      <c r="L131" s="140"/>
      <c r="M131" s="140"/>
      <c r="N131" s="140"/>
      <c r="O131" s="140"/>
      <c r="P131" s="141">
        <v>0</v>
      </c>
      <c r="Q131" s="141">
        <v>0</v>
      </c>
      <c r="R131" s="141"/>
      <c r="S131" s="141"/>
      <c r="T131" s="141"/>
      <c r="U131" s="141"/>
      <c r="V131" s="141"/>
      <c r="W131" s="141"/>
      <c r="X131" s="141"/>
      <c r="Y131" s="141"/>
      <c r="Z131" s="141"/>
      <c r="AA131" s="141"/>
      <c r="AB131" s="142">
        <v>0</v>
      </c>
      <c r="AC131" s="149">
        <v>0</v>
      </c>
      <c r="AD131" s="149"/>
      <c r="AE131" s="149"/>
      <c r="AF131" s="149"/>
      <c r="AG131" s="149"/>
      <c r="AH131" s="149"/>
      <c r="AI131" s="149"/>
      <c r="AJ131" s="149"/>
      <c r="AK131" s="149"/>
      <c r="AL131" s="149"/>
      <c r="AM131" s="149"/>
    </row>
    <row r="132" spans="2:39">
      <c r="B132" s="181" t="s">
        <v>343</v>
      </c>
      <c r="C132" s="175" t="s">
        <v>3</v>
      </c>
      <c r="D132" s="140">
        <v>510139.19999999995</v>
      </c>
      <c r="E132" s="140">
        <v>442328.58829787234</v>
      </c>
      <c r="F132" s="140"/>
      <c r="G132" s="140"/>
      <c r="H132" s="140"/>
      <c r="I132" s="140"/>
      <c r="J132" s="140"/>
      <c r="K132" s="140"/>
      <c r="L132" s="140"/>
      <c r="M132" s="140"/>
      <c r="N132" s="140"/>
      <c r="O132" s="140"/>
      <c r="P132" s="141">
        <v>50</v>
      </c>
      <c r="Q132" s="141">
        <v>48</v>
      </c>
      <c r="R132" s="141"/>
      <c r="S132" s="141"/>
      <c r="T132" s="141"/>
      <c r="U132" s="141"/>
      <c r="V132" s="141"/>
      <c r="W132" s="141"/>
      <c r="X132" s="141"/>
      <c r="Y132" s="141"/>
      <c r="Z132" s="141"/>
      <c r="AA132" s="141"/>
      <c r="AB132" s="142">
        <v>25.506959999999996</v>
      </c>
      <c r="AC132" s="149">
        <v>21.231772238297872</v>
      </c>
      <c r="AD132" s="149"/>
      <c r="AE132" s="149"/>
      <c r="AF132" s="149"/>
      <c r="AG132" s="149"/>
      <c r="AH132" s="149"/>
      <c r="AI132" s="149"/>
      <c r="AJ132" s="149"/>
      <c r="AK132" s="149"/>
      <c r="AL132" s="149"/>
      <c r="AM132" s="149"/>
    </row>
    <row r="133" spans="2:39">
      <c r="B133" s="181" t="s">
        <v>344</v>
      </c>
      <c r="C133" s="175" t="s">
        <v>3</v>
      </c>
      <c r="D133" s="140">
        <v>0</v>
      </c>
      <c r="E133" s="140">
        <v>0</v>
      </c>
      <c r="F133" s="140"/>
      <c r="G133" s="140"/>
      <c r="H133" s="140"/>
      <c r="I133" s="140"/>
      <c r="J133" s="140"/>
      <c r="K133" s="140"/>
      <c r="L133" s="140"/>
      <c r="M133" s="140"/>
      <c r="N133" s="140"/>
      <c r="O133" s="140"/>
      <c r="P133" s="141">
        <v>0</v>
      </c>
      <c r="Q133" s="141">
        <v>0</v>
      </c>
      <c r="R133" s="141"/>
      <c r="S133" s="141"/>
      <c r="T133" s="141"/>
      <c r="U133" s="141"/>
      <c r="V133" s="141"/>
      <c r="W133" s="141"/>
      <c r="X133" s="141"/>
      <c r="Y133" s="141"/>
      <c r="Z133" s="141"/>
      <c r="AA133" s="141"/>
      <c r="AB133" s="142">
        <v>0</v>
      </c>
      <c r="AC133" s="149">
        <v>0</v>
      </c>
      <c r="AD133" s="149"/>
      <c r="AE133" s="149"/>
      <c r="AF133" s="149"/>
      <c r="AG133" s="149"/>
      <c r="AH133" s="149"/>
      <c r="AI133" s="149"/>
      <c r="AJ133" s="149"/>
      <c r="AK133" s="149"/>
      <c r="AL133" s="149"/>
      <c r="AM133" s="149"/>
    </row>
    <row r="134" spans="2:39">
      <c r="B134" s="181" t="s">
        <v>345</v>
      </c>
      <c r="C134" s="175" t="s">
        <v>3</v>
      </c>
      <c r="D134" s="140">
        <v>457960.8</v>
      </c>
      <c r="E134" s="140">
        <v>1163257.3</v>
      </c>
      <c r="F134" s="140"/>
      <c r="G134" s="140"/>
      <c r="H134" s="140"/>
      <c r="I134" s="140"/>
      <c r="J134" s="140"/>
      <c r="K134" s="140"/>
      <c r="L134" s="140"/>
      <c r="M134" s="140"/>
      <c r="N134" s="140"/>
      <c r="O134" s="140"/>
      <c r="P134" s="141">
        <v>136.97624265168002</v>
      </c>
      <c r="Q134" s="141">
        <v>100.88102026700814</v>
      </c>
      <c r="R134" s="141"/>
      <c r="S134" s="141"/>
      <c r="T134" s="141"/>
      <c r="U134" s="141"/>
      <c r="V134" s="141"/>
      <c r="W134" s="141"/>
      <c r="X134" s="141"/>
      <c r="Y134" s="141"/>
      <c r="Z134" s="141"/>
      <c r="AA134" s="141"/>
      <c r="AB134" s="142">
        <v>62.72974966575751</v>
      </c>
      <c r="AC134" s="149">
        <v>117.35058325704516</v>
      </c>
      <c r="AD134" s="149"/>
      <c r="AE134" s="149"/>
      <c r="AF134" s="149"/>
      <c r="AG134" s="149"/>
      <c r="AH134" s="149"/>
      <c r="AI134" s="149"/>
      <c r="AJ134" s="149"/>
      <c r="AK134" s="149"/>
      <c r="AL134" s="149"/>
      <c r="AM134" s="149"/>
    </row>
    <row r="135" spans="2:39">
      <c r="B135" s="181" t="s">
        <v>346</v>
      </c>
      <c r="C135" s="175" t="s">
        <v>3</v>
      </c>
      <c r="D135" s="140">
        <v>0</v>
      </c>
      <c r="E135" s="140">
        <v>0</v>
      </c>
      <c r="F135" s="140"/>
      <c r="G135" s="140"/>
      <c r="H135" s="140"/>
      <c r="I135" s="140"/>
      <c r="J135" s="140"/>
      <c r="K135" s="140"/>
      <c r="L135" s="140"/>
      <c r="M135" s="140"/>
      <c r="N135" s="140"/>
      <c r="O135" s="140"/>
      <c r="P135" s="141">
        <v>575</v>
      </c>
      <c r="Q135" s="141">
        <v>550</v>
      </c>
      <c r="R135" s="141"/>
      <c r="S135" s="141"/>
      <c r="T135" s="141"/>
      <c r="U135" s="141"/>
      <c r="V135" s="141"/>
      <c r="W135" s="141"/>
      <c r="X135" s="141"/>
      <c r="Y135" s="141"/>
      <c r="Z135" s="141"/>
      <c r="AA135" s="141"/>
      <c r="AB135" s="142">
        <v>0</v>
      </c>
      <c r="AC135" s="149">
        <v>0</v>
      </c>
      <c r="AD135" s="149"/>
      <c r="AE135" s="149"/>
      <c r="AF135" s="149"/>
      <c r="AG135" s="149"/>
      <c r="AH135" s="149"/>
      <c r="AI135" s="149"/>
      <c r="AJ135" s="149"/>
      <c r="AK135" s="149"/>
      <c r="AL135" s="149"/>
      <c r="AM135" s="149"/>
    </row>
    <row r="136" spans="2:39">
      <c r="B136" s="181" t="s">
        <v>347</v>
      </c>
      <c r="C136" s="175" t="s">
        <v>3</v>
      </c>
      <c r="D136" s="140">
        <v>0</v>
      </c>
      <c r="E136" s="140">
        <v>0</v>
      </c>
      <c r="F136" s="140"/>
      <c r="G136" s="140"/>
      <c r="H136" s="140"/>
      <c r="I136" s="140"/>
      <c r="J136" s="140"/>
      <c r="K136" s="140"/>
      <c r="L136" s="140"/>
      <c r="M136" s="140"/>
      <c r="N136" s="140"/>
      <c r="O136" s="140"/>
      <c r="P136" s="141">
        <v>1350</v>
      </c>
      <c r="Q136" s="141">
        <v>1300</v>
      </c>
      <c r="R136" s="141"/>
      <c r="S136" s="141"/>
      <c r="T136" s="141"/>
      <c r="U136" s="141"/>
      <c r="V136" s="141"/>
      <c r="W136" s="141"/>
      <c r="X136" s="141"/>
      <c r="Y136" s="141"/>
      <c r="Z136" s="141"/>
      <c r="AA136" s="141"/>
      <c r="AB136" s="142">
        <v>0</v>
      </c>
      <c r="AC136" s="149">
        <v>0</v>
      </c>
      <c r="AD136" s="149"/>
      <c r="AE136" s="149"/>
      <c r="AF136" s="149"/>
      <c r="AG136" s="149"/>
      <c r="AH136" s="149"/>
      <c r="AI136" s="149"/>
      <c r="AJ136" s="149"/>
      <c r="AK136" s="149"/>
      <c r="AL136" s="149"/>
      <c r="AM136" s="149"/>
    </row>
    <row r="137" spans="2:39">
      <c r="B137" s="181" t="s">
        <v>348</v>
      </c>
      <c r="C137" s="175" t="s">
        <v>3</v>
      </c>
      <c r="D137" s="140">
        <v>0</v>
      </c>
      <c r="E137" s="140">
        <v>0</v>
      </c>
      <c r="F137" s="140"/>
      <c r="G137" s="140"/>
      <c r="H137" s="140"/>
      <c r="I137" s="140"/>
      <c r="J137" s="140"/>
      <c r="K137" s="140"/>
      <c r="L137" s="140"/>
      <c r="M137" s="140"/>
      <c r="N137" s="140"/>
      <c r="O137" s="140"/>
      <c r="P137" s="141">
        <v>0</v>
      </c>
      <c r="Q137" s="141">
        <v>0</v>
      </c>
      <c r="R137" s="141"/>
      <c r="S137" s="141"/>
      <c r="T137" s="141"/>
      <c r="U137" s="141"/>
      <c r="V137" s="141"/>
      <c r="W137" s="141"/>
      <c r="X137" s="141"/>
      <c r="Y137" s="141"/>
      <c r="Z137" s="141"/>
      <c r="AA137" s="141"/>
      <c r="AB137" s="142">
        <v>0</v>
      </c>
      <c r="AC137" s="149">
        <v>0</v>
      </c>
      <c r="AD137" s="149"/>
      <c r="AE137" s="149"/>
      <c r="AF137" s="149"/>
      <c r="AG137" s="149"/>
      <c r="AH137" s="149"/>
      <c r="AI137" s="149"/>
      <c r="AJ137" s="149"/>
      <c r="AK137" s="149"/>
      <c r="AL137" s="149"/>
      <c r="AM137" s="149"/>
    </row>
    <row r="138" spans="2:39">
      <c r="B138" s="181" t="s">
        <v>349</v>
      </c>
      <c r="C138" s="175" t="s">
        <v>3</v>
      </c>
      <c r="D138" s="140">
        <v>0</v>
      </c>
      <c r="E138" s="140">
        <v>0</v>
      </c>
      <c r="F138" s="140"/>
      <c r="G138" s="140"/>
      <c r="H138" s="140"/>
      <c r="I138" s="140"/>
      <c r="J138" s="140"/>
      <c r="K138" s="140"/>
      <c r="L138" s="140"/>
      <c r="M138" s="140"/>
      <c r="N138" s="140"/>
      <c r="O138" s="140"/>
      <c r="P138" s="141">
        <v>0</v>
      </c>
      <c r="Q138" s="141">
        <v>0</v>
      </c>
      <c r="R138" s="141"/>
      <c r="S138" s="141"/>
      <c r="T138" s="141"/>
      <c r="U138" s="141"/>
      <c r="V138" s="141"/>
      <c r="W138" s="141"/>
      <c r="X138" s="141"/>
      <c r="Y138" s="141"/>
      <c r="Z138" s="141"/>
      <c r="AA138" s="141"/>
      <c r="AB138" s="142">
        <v>0</v>
      </c>
      <c r="AC138" s="149">
        <v>0</v>
      </c>
      <c r="AD138" s="149"/>
      <c r="AE138" s="149"/>
      <c r="AF138" s="149"/>
      <c r="AG138" s="149"/>
      <c r="AH138" s="149"/>
      <c r="AI138" s="149"/>
      <c r="AJ138" s="149"/>
      <c r="AK138" s="149"/>
      <c r="AL138" s="149"/>
      <c r="AM138" s="149"/>
    </row>
    <row r="139" spans="2:39">
      <c r="B139" s="181" t="s">
        <v>350</v>
      </c>
      <c r="C139" s="175" t="s">
        <v>3</v>
      </c>
      <c r="D139" s="140">
        <v>0</v>
      </c>
      <c r="E139" s="140">
        <v>0</v>
      </c>
      <c r="F139" s="140"/>
      <c r="G139" s="140"/>
      <c r="H139" s="140"/>
      <c r="I139" s="140"/>
      <c r="J139" s="140"/>
      <c r="K139" s="140"/>
      <c r="L139" s="140"/>
      <c r="M139" s="140"/>
      <c r="N139" s="140"/>
      <c r="O139" s="140"/>
      <c r="P139" s="141">
        <v>0</v>
      </c>
      <c r="Q139" s="141">
        <v>0</v>
      </c>
      <c r="R139" s="141"/>
      <c r="S139" s="141"/>
      <c r="T139" s="141"/>
      <c r="U139" s="141"/>
      <c r="V139" s="141"/>
      <c r="W139" s="141"/>
      <c r="X139" s="141"/>
      <c r="Y139" s="141"/>
      <c r="Z139" s="141"/>
      <c r="AA139" s="141"/>
      <c r="AB139" s="142">
        <v>0</v>
      </c>
      <c r="AC139" s="149">
        <v>0</v>
      </c>
      <c r="AD139" s="149"/>
      <c r="AE139" s="149"/>
      <c r="AF139" s="149"/>
      <c r="AG139" s="149"/>
      <c r="AH139" s="149"/>
      <c r="AI139" s="149"/>
      <c r="AJ139" s="149"/>
      <c r="AK139" s="149"/>
      <c r="AL139" s="149"/>
      <c r="AM139" s="149"/>
    </row>
    <row r="140" spans="2:39">
      <c r="B140" s="181" t="s">
        <v>351</v>
      </c>
      <c r="C140" s="177" t="s">
        <v>3</v>
      </c>
      <c r="D140" s="140">
        <v>0</v>
      </c>
      <c r="E140" s="140">
        <v>0</v>
      </c>
      <c r="F140" s="140"/>
      <c r="G140" s="140"/>
      <c r="H140" s="140"/>
      <c r="I140" s="140"/>
      <c r="J140" s="140"/>
      <c r="K140" s="140"/>
      <c r="L140" s="140"/>
      <c r="M140" s="140"/>
      <c r="N140" s="140"/>
      <c r="O140" s="140"/>
      <c r="P140" s="141">
        <v>0</v>
      </c>
      <c r="Q140" s="141">
        <v>0</v>
      </c>
      <c r="R140" s="141"/>
      <c r="S140" s="141"/>
      <c r="T140" s="141"/>
      <c r="U140" s="141"/>
      <c r="V140" s="141"/>
      <c r="W140" s="141"/>
      <c r="X140" s="141"/>
      <c r="Y140" s="141"/>
      <c r="Z140" s="141"/>
      <c r="AA140" s="141"/>
      <c r="AB140" s="142">
        <v>0</v>
      </c>
      <c r="AC140" s="149">
        <v>0</v>
      </c>
      <c r="AD140" s="149"/>
      <c r="AE140" s="149"/>
      <c r="AF140" s="149"/>
      <c r="AG140" s="149"/>
      <c r="AH140" s="149"/>
      <c r="AI140" s="149"/>
      <c r="AJ140" s="149"/>
      <c r="AK140" s="149"/>
      <c r="AL140" s="149"/>
      <c r="AM140" s="149"/>
    </row>
    <row r="141" spans="2:39">
      <c r="B141" s="180" t="s">
        <v>352</v>
      </c>
      <c r="C141" s="176" t="s">
        <v>353</v>
      </c>
      <c r="D141" s="144">
        <v>3848962.9464188186</v>
      </c>
      <c r="E141" s="144">
        <v>3805254.8728584806</v>
      </c>
      <c r="F141" s="144"/>
      <c r="G141" s="144"/>
      <c r="H141" s="144"/>
      <c r="I141" s="144"/>
      <c r="J141" s="144"/>
      <c r="K141" s="144"/>
      <c r="L141" s="144"/>
      <c r="M141" s="144"/>
      <c r="N141" s="144"/>
      <c r="O141" s="144"/>
      <c r="P141" s="145">
        <v>13.531647388757277</v>
      </c>
      <c r="Q141" s="145">
        <v>10.58138623171258</v>
      </c>
      <c r="R141" s="145"/>
      <c r="S141" s="145"/>
      <c r="T141" s="145"/>
      <c r="U141" s="145"/>
      <c r="V141" s="145"/>
      <c r="W141" s="145"/>
      <c r="X141" s="145"/>
      <c r="Y141" s="145"/>
      <c r="Z141" s="145"/>
      <c r="AA141" s="145"/>
      <c r="AB141" s="146">
        <v>52.082809403331723</v>
      </c>
      <c r="AC141" s="148">
        <v>40.264871519821924</v>
      </c>
      <c r="AD141" s="148"/>
      <c r="AE141" s="148"/>
      <c r="AF141" s="148"/>
      <c r="AG141" s="148"/>
      <c r="AH141" s="148"/>
      <c r="AI141" s="148"/>
      <c r="AJ141" s="148"/>
      <c r="AK141" s="148"/>
      <c r="AL141" s="148"/>
      <c r="AM141" s="148"/>
    </row>
    <row r="142" spans="2:39">
      <c r="B142" s="181" t="s">
        <v>354</v>
      </c>
      <c r="C142" s="175" t="s">
        <v>353</v>
      </c>
      <c r="D142" s="140">
        <v>373531.50913822727</v>
      </c>
      <c r="E142" s="140">
        <v>213446.57665041561</v>
      </c>
      <c r="F142" s="140"/>
      <c r="G142" s="140"/>
      <c r="H142" s="140"/>
      <c r="I142" s="140"/>
      <c r="J142" s="140"/>
      <c r="K142" s="140"/>
      <c r="L142" s="140"/>
      <c r="M142" s="140"/>
      <c r="N142" s="140"/>
      <c r="O142" s="140"/>
      <c r="P142" s="141">
        <v>15.9533454049591</v>
      </c>
      <c r="Q142" s="141">
        <v>13.560343594215235</v>
      </c>
      <c r="R142" s="141"/>
      <c r="S142" s="141"/>
      <c r="T142" s="141"/>
      <c r="U142" s="141"/>
      <c r="V142" s="141"/>
      <c r="W142" s="141"/>
      <c r="X142" s="141"/>
      <c r="Y142" s="141"/>
      <c r="Z142" s="141"/>
      <c r="AA142" s="141"/>
      <c r="AB142" s="142">
        <v>5.9590771849177759</v>
      </c>
      <c r="AC142" s="149">
        <v>2.8944089183886343</v>
      </c>
      <c r="AD142" s="149"/>
      <c r="AE142" s="149"/>
      <c r="AF142" s="149"/>
      <c r="AG142" s="149"/>
      <c r="AH142" s="149"/>
      <c r="AI142" s="149"/>
      <c r="AJ142" s="149"/>
      <c r="AK142" s="149"/>
      <c r="AL142" s="149"/>
      <c r="AM142" s="149"/>
    </row>
    <row r="143" spans="2:39">
      <c r="B143" s="181" t="s">
        <v>355</v>
      </c>
      <c r="C143" s="175" t="s">
        <v>353</v>
      </c>
      <c r="D143" s="140">
        <v>4273957.8</v>
      </c>
      <c r="E143" s="140">
        <v>12902431.200000001</v>
      </c>
      <c r="F143" s="140"/>
      <c r="G143" s="140"/>
      <c r="H143" s="140"/>
      <c r="I143" s="140"/>
      <c r="J143" s="140"/>
      <c r="K143" s="140"/>
      <c r="L143" s="140"/>
      <c r="M143" s="140"/>
      <c r="N143" s="140"/>
      <c r="O143" s="140"/>
      <c r="P143" s="141">
        <v>18</v>
      </c>
      <c r="Q143" s="141">
        <v>15.00143920424188</v>
      </c>
      <c r="R143" s="141"/>
      <c r="S143" s="141"/>
      <c r="T143" s="141"/>
      <c r="U143" s="141"/>
      <c r="V143" s="141"/>
      <c r="W143" s="141"/>
      <c r="X143" s="141"/>
      <c r="Y143" s="141"/>
      <c r="Z143" s="141"/>
      <c r="AA143" s="141"/>
      <c r="AB143" s="142">
        <v>76.931240399999993</v>
      </c>
      <c r="AC143" s="149">
        <v>193.55503723371362</v>
      </c>
      <c r="AD143" s="149"/>
      <c r="AE143" s="149"/>
      <c r="AF143" s="149"/>
      <c r="AG143" s="149"/>
      <c r="AH143" s="149"/>
      <c r="AI143" s="149"/>
      <c r="AJ143" s="149"/>
      <c r="AK143" s="149"/>
      <c r="AL143" s="149"/>
      <c r="AM143" s="149"/>
    </row>
    <row r="144" spans="2:39">
      <c r="B144" s="181" t="s">
        <v>356</v>
      </c>
      <c r="C144" s="175" t="s">
        <v>353</v>
      </c>
      <c r="D144" s="140">
        <v>1398207.16</v>
      </c>
      <c r="E144" s="140">
        <v>3269963.2</v>
      </c>
      <c r="F144" s="140"/>
      <c r="G144" s="140"/>
      <c r="H144" s="140"/>
      <c r="I144" s="140"/>
      <c r="J144" s="140"/>
      <c r="K144" s="140"/>
      <c r="L144" s="140"/>
      <c r="M144" s="140"/>
      <c r="N144" s="140"/>
      <c r="O144" s="140"/>
      <c r="P144" s="141">
        <v>24</v>
      </c>
      <c r="Q144" s="141">
        <v>20.001918938989171</v>
      </c>
      <c r="R144" s="141"/>
      <c r="S144" s="141"/>
      <c r="T144" s="141"/>
      <c r="U144" s="141"/>
      <c r="V144" s="141"/>
      <c r="W144" s="141"/>
      <c r="X144" s="141"/>
      <c r="Y144" s="141"/>
      <c r="Z144" s="141"/>
      <c r="AA144" s="141"/>
      <c r="AB144" s="142">
        <v>33.556971839999996</v>
      </c>
      <c r="AC144" s="149">
        <v>65.405538859877637</v>
      </c>
      <c r="AD144" s="149"/>
      <c r="AE144" s="149"/>
      <c r="AF144" s="149"/>
      <c r="AG144" s="149"/>
      <c r="AH144" s="149"/>
      <c r="AI144" s="149"/>
      <c r="AJ144" s="149"/>
      <c r="AK144" s="149"/>
      <c r="AL144" s="149"/>
      <c r="AM144" s="149"/>
    </row>
    <row r="145" spans="2:39">
      <c r="B145" s="181" t="s">
        <v>357</v>
      </c>
      <c r="C145" s="175" t="s">
        <v>353</v>
      </c>
      <c r="D145" s="140">
        <v>0</v>
      </c>
      <c r="E145" s="140">
        <v>0</v>
      </c>
      <c r="F145" s="140"/>
      <c r="G145" s="140"/>
      <c r="H145" s="140"/>
      <c r="I145" s="140"/>
      <c r="J145" s="140"/>
      <c r="K145" s="140"/>
      <c r="L145" s="140"/>
      <c r="M145" s="140"/>
      <c r="N145" s="140"/>
      <c r="O145" s="140"/>
      <c r="P145" s="141">
        <v>90.914793438639123</v>
      </c>
      <c r="Q145" s="141">
        <v>60</v>
      </c>
      <c r="R145" s="141"/>
      <c r="S145" s="141"/>
      <c r="T145" s="141"/>
      <c r="U145" s="141"/>
      <c r="V145" s="141"/>
      <c r="W145" s="141"/>
      <c r="X145" s="141"/>
      <c r="Y145" s="141"/>
      <c r="Z145" s="141"/>
      <c r="AA145" s="141"/>
      <c r="AB145" s="142">
        <v>0</v>
      </c>
      <c r="AC145" s="149">
        <v>0</v>
      </c>
      <c r="AD145" s="149"/>
      <c r="AE145" s="149"/>
      <c r="AF145" s="149"/>
      <c r="AG145" s="149"/>
      <c r="AH145" s="149"/>
      <c r="AI145" s="149"/>
      <c r="AJ145" s="149"/>
      <c r="AK145" s="149"/>
      <c r="AL145" s="149"/>
      <c r="AM145" s="149"/>
    </row>
    <row r="146" spans="2:39">
      <c r="B146" s="181" t="s">
        <v>358</v>
      </c>
      <c r="C146" s="175" t="s">
        <v>353</v>
      </c>
      <c r="D146" s="140">
        <v>21068.800000000003</v>
      </c>
      <c r="E146" s="140">
        <v>506480.625</v>
      </c>
      <c r="F146" s="140"/>
      <c r="G146" s="140"/>
      <c r="H146" s="140"/>
      <c r="I146" s="140"/>
      <c r="J146" s="140"/>
      <c r="K146" s="140"/>
      <c r="L146" s="140"/>
      <c r="M146" s="140"/>
      <c r="N146" s="140"/>
      <c r="O146" s="140"/>
      <c r="P146" s="141">
        <v>56</v>
      </c>
      <c r="Q146" s="141">
        <v>55.018597476283453</v>
      </c>
      <c r="R146" s="141"/>
      <c r="S146" s="141"/>
      <c r="T146" s="141"/>
      <c r="U146" s="141"/>
      <c r="V146" s="141"/>
      <c r="W146" s="141"/>
      <c r="X146" s="141"/>
      <c r="Y146" s="141"/>
      <c r="Z146" s="141"/>
      <c r="AA146" s="141"/>
      <c r="AB146" s="142">
        <v>1.1798528000000004</v>
      </c>
      <c r="AC146" s="149">
        <v>27.865853636411465</v>
      </c>
      <c r="AD146" s="149"/>
      <c r="AE146" s="149"/>
      <c r="AF146" s="149"/>
      <c r="AG146" s="149"/>
      <c r="AH146" s="149"/>
      <c r="AI146" s="149"/>
      <c r="AJ146" s="149"/>
      <c r="AK146" s="149"/>
      <c r="AL146" s="149"/>
      <c r="AM146" s="149"/>
    </row>
    <row r="147" spans="2:39">
      <c r="B147" s="181" t="s">
        <v>359</v>
      </c>
      <c r="C147" s="175" t="s">
        <v>353</v>
      </c>
      <c r="D147" s="140">
        <v>176845.16000000003</v>
      </c>
      <c r="E147" s="140">
        <v>1108420.1305335732</v>
      </c>
      <c r="F147" s="140"/>
      <c r="G147" s="140"/>
      <c r="H147" s="140"/>
      <c r="I147" s="140"/>
      <c r="J147" s="140"/>
      <c r="K147" s="140"/>
      <c r="L147" s="140"/>
      <c r="M147" s="140"/>
      <c r="N147" s="140"/>
      <c r="O147" s="140"/>
      <c r="P147" s="141">
        <v>66.029885702855793</v>
      </c>
      <c r="Q147" s="141">
        <v>60.24922233116154</v>
      </c>
      <c r="R147" s="141"/>
      <c r="S147" s="141"/>
      <c r="T147" s="141"/>
      <c r="U147" s="141"/>
      <c r="V147" s="141"/>
      <c r="W147" s="141"/>
      <c r="X147" s="141"/>
      <c r="Y147" s="141"/>
      <c r="Z147" s="141"/>
      <c r="AA147" s="141"/>
      <c r="AB147" s="142">
        <v>11.677065701903247</v>
      </c>
      <c r="AC147" s="149">
        <v>66.781450880852347</v>
      </c>
      <c r="AD147" s="149"/>
      <c r="AE147" s="149"/>
      <c r="AF147" s="149"/>
      <c r="AG147" s="149"/>
      <c r="AH147" s="149"/>
      <c r="AI147" s="149"/>
      <c r="AJ147" s="149"/>
      <c r="AK147" s="149"/>
      <c r="AL147" s="149"/>
      <c r="AM147" s="149"/>
    </row>
    <row r="148" spans="2:39">
      <c r="B148" s="181" t="s">
        <v>360</v>
      </c>
      <c r="C148" s="175" t="s">
        <v>353</v>
      </c>
      <c r="D148" s="140">
        <v>9307.64</v>
      </c>
      <c r="E148" s="140">
        <v>111468.93432125666</v>
      </c>
      <c r="F148" s="140"/>
      <c r="G148" s="140"/>
      <c r="H148" s="140"/>
      <c r="I148" s="140"/>
      <c r="J148" s="140"/>
      <c r="K148" s="140"/>
      <c r="L148" s="140"/>
      <c r="M148" s="140"/>
      <c r="N148" s="140"/>
      <c r="O148" s="140"/>
      <c r="P148" s="141">
        <v>99.044828554283697</v>
      </c>
      <c r="Q148" s="141">
        <v>90.373833496742307</v>
      </c>
      <c r="R148" s="141"/>
      <c r="S148" s="141"/>
      <c r="T148" s="141"/>
      <c r="U148" s="141"/>
      <c r="V148" s="141"/>
      <c r="W148" s="141"/>
      <c r="X148" s="141"/>
      <c r="Y148" s="141"/>
      <c r="Z148" s="141"/>
      <c r="AA148" s="141"/>
      <c r="AB148" s="142">
        <v>0.92187360804499296</v>
      </c>
      <c r="AC148" s="149">
        <v>10.073874910408552</v>
      </c>
      <c r="AD148" s="149"/>
      <c r="AE148" s="149"/>
      <c r="AF148" s="149"/>
      <c r="AG148" s="149"/>
      <c r="AH148" s="149"/>
      <c r="AI148" s="149"/>
      <c r="AJ148" s="149"/>
      <c r="AK148" s="149"/>
      <c r="AL148" s="149"/>
      <c r="AM148" s="149"/>
    </row>
    <row r="149" spans="2:39">
      <c r="B149" s="181" t="s">
        <v>361</v>
      </c>
      <c r="C149" s="175" t="s">
        <v>353</v>
      </c>
      <c r="D149" s="140">
        <v>5770.8</v>
      </c>
      <c r="E149" s="140">
        <v>170753.91946642683</v>
      </c>
      <c r="F149" s="140"/>
      <c r="G149" s="140"/>
      <c r="H149" s="140"/>
      <c r="I149" s="140"/>
      <c r="J149" s="140"/>
      <c r="K149" s="140"/>
      <c r="L149" s="140"/>
      <c r="M149" s="140"/>
      <c r="N149" s="140"/>
      <c r="O149" s="140"/>
      <c r="P149" s="141">
        <v>138.73986275733</v>
      </c>
      <c r="Q149" s="141">
        <v>77.718367628634695</v>
      </c>
      <c r="R149" s="141"/>
      <c r="S149" s="141"/>
      <c r="T149" s="141"/>
      <c r="U149" s="141"/>
      <c r="V149" s="141"/>
      <c r="W149" s="141"/>
      <c r="X149" s="141"/>
      <c r="Y149" s="141"/>
      <c r="Z149" s="141"/>
      <c r="AA149" s="141"/>
      <c r="AB149" s="142">
        <v>0.80064000000000002</v>
      </c>
      <c r="AC149" s="149">
        <v>13.270715887122043</v>
      </c>
      <c r="AD149" s="149"/>
      <c r="AE149" s="149"/>
      <c r="AF149" s="149"/>
      <c r="AG149" s="149"/>
      <c r="AH149" s="149"/>
      <c r="AI149" s="149"/>
      <c r="AJ149" s="149"/>
      <c r="AK149" s="149"/>
      <c r="AL149" s="149"/>
      <c r="AM149" s="149"/>
    </row>
    <row r="150" spans="2:39">
      <c r="B150" s="181" t="s">
        <v>362</v>
      </c>
      <c r="C150" s="175" t="s">
        <v>353</v>
      </c>
      <c r="D150" s="140">
        <v>641.20000000000005</v>
      </c>
      <c r="E150" s="140">
        <v>62963.890678743373</v>
      </c>
      <c r="F150" s="140"/>
      <c r="G150" s="140"/>
      <c r="H150" s="140"/>
      <c r="I150" s="140"/>
      <c r="J150" s="140"/>
      <c r="K150" s="140"/>
      <c r="L150" s="140"/>
      <c r="M150" s="140"/>
      <c r="N150" s="140"/>
      <c r="O150" s="140"/>
      <c r="P150" s="141">
        <v>208.109794135995</v>
      </c>
      <c r="Q150" s="141">
        <v>116.57755144295204</v>
      </c>
      <c r="R150" s="141"/>
      <c r="S150" s="141"/>
      <c r="T150" s="141"/>
      <c r="U150" s="141"/>
      <c r="V150" s="141"/>
      <c r="W150" s="141"/>
      <c r="X150" s="141"/>
      <c r="Y150" s="141"/>
      <c r="Z150" s="141"/>
      <c r="AA150" s="141"/>
      <c r="AB150" s="142">
        <v>0.13344</v>
      </c>
      <c r="AC150" s="149">
        <v>7.3401762046496142</v>
      </c>
      <c r="AD150" s="149"/>
      <c r="AE150" s="149"/>
      <c r="AF150" s="149"/>
      <c r="AG150" s="149"/>
      <c r="AH150" s="149"/>
      <c r="AI150" s="149"/>
      <c r="AJ150" s="149"/>
      <c r="AK150" s="149"/>
      <c r="AL150" s="149"/>
      <c r="AM150" s="149"/>
    </row>
    <row r="151" spans="2:39">
      <c r="B151" s="181" t="s">
        <v>363</v>
      </c>
      <c r="C151" s="175" t="s">
        <v>353</v>
      </c>
      <c r="D151" s="140">
        <v>0</v>
      </c>
      <c r="E151" s="140">
        <v>0</v>
      </c>
      <c r="F151" s="140"/>
      <c r="G151" s="140"/>
      <c r="H151" s="140"/>
      <c r="I151" s="140"/>
      <c r="J151" s="140"/>
      <c r="K151" s="140"/>
      <c r="L151" s="140"/>
      <c r="M151" s="140"/>
      <c r="N151" s="140"/>
      <c r="O151" s="140"/>
      <c r="P151" s="141">
        <v>0</v>
      </c>
      <c r="Q151" s="141">
        <v>0</v>
      </c>
      <c r="R151" s="141"/>
      <c r="S151" s="141"/>
      <c r="T151" s="141"/>
      <c r="U151" s="141"/>
      <c r="V151" s="141"/>
      <c r="W151" s="141"/>
      <c r="X151" s="141"/>
      <c r="Y151" s="141"/>
      <c r="Z151" s="141"/>
      <c r="AA151" s="141"/>
      <c r="AB151" s="142">
        <v>0</v>
      </c>
      <c r="AC151" s="149">
        <v>0</v>
      </c>
      <c r="AD151" s="149"/>
      <c r="AE151" s="149"/>
      <c r="AF151" s="149"/>
      <c r="AG151" s="149"/>
      <c r="AH151" s="149"/>
      <c r="AI151" s="149"/>
      <c r="AJ151" s="149"/>
      <c r="AK151" s="149"/>
      <c r="AL151" s="149"/>
      <c r="AM151" s="149"/>
    </row>
    <row r="152" spans="2:39">
      <c r="B152" s="181" t="s">
        <v>364</v>
      </c>
      <c r="C152" s="175" t="s">
        <v>353</v>
      </c>
      <c r="D152" s="140">
        <v>0</v>
      </c>
      <c r="E152" s="140">
        <v>0</v>
      </c>
      <c r="F152" s="140"/>
      <c r="G152" s="140"/>
      <c r="H152" s="140"/>
      <c r="I152" s="140"/>
      <c r="J152" s="140"/>
      <c r="K152" s="140"/>
      <c r="L152" s="140"/>
      <c r="M152" s="140"/>
      <c r="N152" s="140"/>
      <c r="O152" s="140"/>
      <c r="P152" s="141">
        <v>0</v>
      </c>
      <c r="Q152" s="141">
        <v>0</v>
      </c>
      <c r="R152" s="141"/>
      <c r="S152" s="141"/>
      <c r="T152" s="141"/>
      <c r="U152" s="141"/>
      <c r="V152" s="141"/>
      <c r="W152" s="141"/>
      <c r="X152" s="141"/>
      <c r="Y152" s="141"/>
      <c r="Z152" s="141"/>
      <c r="AA152" s="141"/>
      <c r="AB152" s="142">
        <v>0</v>
      </c>
      <c r="AC152" s="149">
        <v>0</v>
      </c>
      <c r="AD152" s="149"/>
      <c r="AE152" s="149"/>
      <c r="AF152" s="149"/>
      <c r="AG152" s="149"/>
      <c r="AH152" s="149"/>
      <c r="AI152" s="149"/>
      <c r="AJ152" s="149"/>
      <c r="AK152" s="149"/>
      <c r="AL152" s="149"/>
      <c r="AM152" s="149"/>
    </row>
    <row r="153" spans="2:39">
      <c r="B153" s="181" t="s">
        <v>365</v>
      </c>
      <c r="C153" s="175" t="s">
        <v>353</v>
      </c>
      <c r="D153" s="140">
        <v>0</v>
      </c>
      <c r="E153" s="140">
        <v>1800</v>
      </c>
      <c r="F153" s="140"/>
      <c r="G153" s="140"/>
      <c r="H153" s="140"/>
      <c r="I153" s="140"/>
      <c r="J153" s="140"/>
      <c r="K153" s="140"/>
      <c r="L153" s="140"/>
      <c r="M153" s="140"/>
      <c r="N153" s="140"/>
      <c r="O153" s="140"/>
      <c r="P153" s="141">
        <v>0</v>
      </c>
      <c r="Q153" s="141">
        <v>600</v>
      </c>
      <c r="R153" s="141"/>
      <c r="S153" s="141"/>
      <c r="T153" s="141"/>
      <c r="U153" s="141"/>
      <c r="V153" s="141"/>
      <c r="W153" s="141"/>
      <c r="X153" s="141"/>
      <c r="Y153" s="141"/>
      <c r="Z153" s="141"/>
      <c r="AA153" s="141"/>
      <c r="AB153" s="142">
        <v>0</v>
      </c>
      <c r="AC153" s="149">
        <v>1.08</v>
      </c>
      <c r="AD153" s="149"/>
      <c r="AE153" s="149"/>
      <c r="AF153" s="149"/>
      <c r="AG153" s="149"/>
      <c r="AH153" s="149"/>
      <c r="AI153" s="149"/>
      <c r="AJ153" s="149"/>
      <c r="AK153" s="149"/>
      <c r="AL153" s="149"/>
      <c r="AM153" s="149"/>
    </row>
    <row r="154" spans="2:39">
      <c r="B154" s="181" t="s">
        <v>366</v>
      </c>
      <c r="C154" s="175" t="s">
        <v>353</v>
      </c>
      <c r="D154" s="140">
        <v>0</v>
      </c>
      <c r="E154" s="140">
        <v>180</v>
      </c>
      <c r="F154" s="140"/>
      <c r="G154" s="140"/>
      <c r="H154" s="140"/>
      <c r="I154" s="140"/>
      <c r="J154" s="140"/>
      <c r="K154" s="140"/>
      <c r="L154" s="140"/>
      <c r="M154" s="140"/>
      <c r="N154" s="140"/>
      <c r="O154" s="140"/>
      <c r="P154" s="141">
        <v>0</v>
      </c>
      <c r="Q154" s="141">
        <v>930</v>
      </c>
      <c r="R154" s="141"/>
      <c r="S154" s="141"/>
      <c r="T154" s="141"/>
      <c r="U154" s="141"/>
      <c r="V154" s="141"/>
      <c r="W154" s="141"/>
      <c r="X154" s="141"/>
      <c r="Y154" s="141"/>
      <c r="Z154" s="141"/>
      <c r="AA154" s="141"/>
      <c r="AB154" s="142">
        <v>0</v>
      </c>
      <c r="AC154" s="149">
        <v>0.16739999999999999</v>
      </c>
      <c r="AD154" s="149"/>
      <c r="AE154" s="149"/>
      <c r="AF154" s="149"/>
      <c r="AG154" s="149"/>
      <c r="AH154" s="149"/>
      <c r="AI154" s="149"/>
      <c r="AJ154" s="149"/>
      <c r="AK154" s="149"/>
      <c r="AL154" s="149"/>
      <c r="AM154" s="149"/>
    </row>
    <row r="155" spans="2:39">
      <c r="B155" s="181" t="s">
        <v>367</v>
      </c>
      <c r="C155" s="175" t="s">
        <v>353</v>
      </c>
      <c r="D155" s="140">
        <v>0</v>
      </c>
      <c r="E155" s="140">
        <v>117900.0000000001</v>
      </c>
      <c r="F155" s="140"/>
      <c r="G155" s="140"/>
      <c r="H155" s="140"/>
      <c r="I155" s="140"/>
      <c r="J155" s="140"/>
      <c r="K155" s="140"/>
      <c r="L155" s="140"/>
      <c r="M155" s="140"/>
      <c r="N155" s="140"/>
      <c r="O155" s="140"/>
      <c r="P155" s="141">
        <v>215</v>
      </c>
      <c r="Q155" s="141">
        <v>190.63549428159251</v>
      </c>
      <c r="R155" s="141"/>
      <c r="S155" s="141"/>
      <c r="T155" s="141"/>
      <c r="U155" s="141"/>
      <c r="V155" s="141"/>
      <c r="W155" s="141"/>
      <c r="X155" s="141"/>
      <c r="Y155" s="141"/>
      <c r="Z155" s="141"/>
      <c r="AA155" s="141"/>
      <c r="AB155" s="142">
        <v>0</v>
      </c>
      <c r="AC155" s="149">
        <v>22.475924775799779</v>
      </c>
      <c r="AD155" s="149"/>
      <c r="AE155" s="149"/>
      <c r="AF155" s="149"/>
      <c r="AG155" s="149"/>
      <c r="AH155" s="149"/>
      <c r="AI155" s="149"/>
      <c r="AJ155" s="149"/>
      <c r="AK155" s="149"/>
      <c r="AL155" s="149"/>
      <c r="AM155" s="149"/>
    </row>
    <row r="156" spans="2:39">
      <c r="B156" s="181" t="s">
        <v>368</v>
      </c>
      <c r="C156" s="175" t="s">
        <v>353</v>
      </c>
      <c r="D156" s="140">
        <v>0</v>
      </c>
      <c r="E156" s="140">
        <v>0</v>
      </c>
      <c r="F156" s="140"/>
      <c r="G156" s="140"/>
      <c r="H156" s="140"/>
      <c r="I156" s="140"/>
      <c r="J156" s="140"/>
      <c r="K156" s="140"/>
      <c r="L156" s="140"/>
      <c r="M156" s="140"/>
      <c r="N156" s="140"/>
      <c r="O156" s="140"/>
      <c r="P156" s="141">
        <v>350</v>
      </c>
      <c r="Q156" s="141">
        <v>282.98725451038672</v>
      </c>
      <c r="R156" s="141"/>
      <c r="S156" s="141"/>
      <c r="T156" s="141"/>
      <c r="U156" s="141"/>
      <c r="V156" s="141"/>
      <c r="W156" s="141"/>
      <c r="X156" s="141"/>
      <c r="Y156" s="141"/>
      <c r="Z156" s="141"/>
      <c r="AA156" s="141"/>
      <c r="AB156" s="142">
        <v>0</v>
      </c>
      <c r="AC156" s="149">
        <v>0</v>
      </c>
      <c r="AD156" s="149"/>
      <c r="AE156" s="149"/>
      <c r="AF156" s="149"/>
      <c r="AG156" s="149"/>
      <c r="AH156" s="149"/>
      <c r="AI156" s="149"/>
      <c r="AJ156" s="149"/>
      <c r="AK156" s="149"/>
      <c r="AL156" s="149"/>
      <c r="AM156" s="149"/>
    </row>
    <row r="157" spans="2:39">
      <c r="B157" s="181" t="s">
        <v>369</v>
      </c>
      <c r="C157" s="175" t="s">
        <v>353</v>
      </c>
      <c r="D157" s="140">
        <v>0</v>
      </c>
      <c r="E157" s="140">
        <v>449607.92499999999</v>
      </c>
      <c r="F157" s="140"/>
      <c r="G157" s="140"/>
      <c r="H157" s="140"/>
      <c r="I157" s="140"/>
      <c r="J157" s="140"/>
      <c r="K157" s="140"/>
      <c r="L157" s="140"/>
      <c r="M157" s="140"/>
      <c r="N157" s="140"/>
      <c r="O157" s="140"/>
      <c r="P157" s="141">
        <v>434.60484237446866</v>
      </c>
      <c r="Q157" s="141">
        <v>157.91863024056084</v>
      </c>
      <c r="R157" s="141"/>
      <c r="S157" s="141"/>
      <c r="T157" s="141"/>
      <c r="U157" s="141"/>
      <c r="V157" s="141"/>
      <c r="W157" s="141"/>
      <c r="X157" s="141"/>
      <c r="Y157" s="141"/>
      <c r="Z157" s="141"/>
      <c r="AA157" s="141"/>
      <c r="AB157" s="142">
        <v>0</v>
      </c>
      <c r="AC157" s="149">
        <v>71.001467661300808</v>
      </c>
      <c r="AD157" s="149"/>
      <c r="AE157" s="149"/>
      <c r="AF157" s="149"/>
      <c r="AG157" s="149"/>
      <c r="AH157" s="149"/>
      <c r="AI157" s="149"/>
      <c r="AJ157" s="149"/>
      <c r="AK157" s="149"/>
      <c r="AL157" s="149"/>
      <c r="AM157" s="149"/>
    </row>
    <row r="158" spans="2:39">
      <c r="B158" s="181" t="s">
        <v>370</v>
      </c>
      <c r="C158" s="175" t="s">
        <v>353</v>
      </c>
      <c r="D158" s="140">
        <v>0</v>
      </c>
      <c r="E158" s="140">
        <v>0</v>
      </c>
      <c r="F158" s="140"/>
      <c r="G158" s="140"/>
      <c r="H158" s="140"/>
      <c r="I158" s="140"/>
      <c r="J158" s="140"/>
      <c r="K158" s="140"/>
      <c r="L158" s="140"/>
      <c r="M158" s="140"/>
      <c r="N158" s="140"/>
      <c r="O158" s="140"/>
      <c r="P158" s="141">
        <v>700</v>
      </c>
      <c r="Q158" s="141">
        <v>387.58997080150021</v>
      </c>
      <c r="R158" s="141"/>
      <c r="S158" s="141"/>
      <c r="T158" s="141"/>
      <c r="U158" s="141"/>
      <c r="V158" s="141"/>
      <c r="W158" s="141"/>
      <c r="X158" s="141"/>
      <c r="Y158" s="141"/>
      <c r="Z158" s="141"/>
      <c r="AA158" s="141"/>
      <c r="AB158" s="142">
        <v>0</v>
      </c>
      <c r="AC158" s="149">
        <v>0</v>
      </c>
      <c r="AD158" s="149"/>
      <c r="AE158" s="149"/>
      <c r="AF158" s="149"/>
      <c r="AG158" s="149"/>
      <c r="AH158" s="149"/>
      <c r="AI158" s="149"/>
      <c r="AJ158" s="149"/>
      <c r="AK158" s="149"/>
      <c r="AL158" s="149"/>
      <c r="AM158" s="149"/>
    </row>
    <row r="159" spans="2:39">
      <c r="B159" s="181" t="s">
        <v>371</v>
      </c>
      <c r="C159" s="177" t="s">
        <v>353</v>
      </c>
      <c r="D159" s="140">
        <v>0</v>
      </c>
      <c r="E159" s="140">
        <v>0</v>
      </c>
      <c r="F159" s="140"/>
      <c r="G159" s="140"/>
      <c r="H159" s="140"/>
      <c r="I159" s="140"/>
      <c r="J159" s="140"/>
      <c r="K159" s="140"/>
      <c r="L159" s="140"/>
      <c r="M159" s="140"/>
      <c r="N159" s="140"/>
      <c r="O159" s="140"/>
      <c r="P159" s="141">
        <v>0</v>
      </c>
      <c r="Q159" s="141">
        <v>0</v>
      </c>
      <c r="R159" s="141"/>
      <c r="S159" s="141"/>
      <c r="T159" s="141"/>
      <c r="U159" s="141"/>
      <c r="V159" s="141"/>
      <c r="W159" s="141"/>
      <c r="X159" s="141"/>
      <c r="Y159" s="141"/>
      <c r="Z159" s="141"/>
      <c r="AA159" s="141"/>
      <c r="AB159" s="142">
        <v>0</v>
      </c>
      <c r="AC159" s="149">
        <v>0</v>
      </c>
      <c r="AD159" s="149"/>
      <c r="AE159" s="149"/>
      <c r="AF159" s="149"/>
      <c r="AG159" s="149"/>
      <c r="AH159" s="149"/>
      <c r="AI159" s="149"/>
      <c r="AJ159" s="149"/>
      <c r="AK159" s="149"/>
      <c r="AL159" s="149"/>
      <c r="AM159" s="149"/>
    </row>
    <row r="160" spans="2:39">
      <c r="B160" s="180" t="s">
        <v>372</v>
      </c>
      <c r="C160" s="176" t="s">
        <v>373</v>
      </c>
      <c r="D160" s="144">
        <v>27843.75</v>
      </c>
      <c r="E160" s="144">
        <v>20790</v>
      </c>
      <c r="F160" s="144"/>
      <c r="G160" s="144"/>
      <c r="H160" s="144"/>
      <c r="I160" s="144"/>
      <c r="J160" s="144"/>
      <c r="K160" s="144"/>
      <c r="L160" s="144"/>
      <c r="M160" s="144"/>
      <c r="N160" s="144"/>
      <c r="O160" s="144"/>
      <c r="P160" s="145">
        <v>7.9991133376783168</v>
      </c>
      <c r="Q160" s="145">
        <v>7.7271597478083978</v>
      </c>
      <c r="R160" s="145"/>
      <c r="S160" s="145"/>
      <c r="T160" s="145"/>
      <c r="U160" s="145"/>
      <c r="V160" s="145"/>
      <c r="W160" s="145"/>
      <c r="X160" s="145"/>
      <c r="Y160" s="145"/>
      <c r="Z160" s="145"/>
      <c r="AA160" s="145"/>
      <c r="AB160" s="146">
        <v>0.22272531199598061</v>
      </c>
      <c r="AC160" s="148">
        <v>0.16064765115693661</v>
      </c>
      <c r="AD160" s="148"/>
      <c r="AE160" s="148"/>
      <c r="AF160" s="148"/>
      <c r="AG160" s="148"/>
      <c r="AH160" s="148"/>
      <c r="AI160" s="148"/>
      <c r="AJ160" s="148"/>
      <c r="AK160" s="148"/>
      <c r="AL160" s="148"/>
      <c r="AM160" s="148"/>
    </row>
    <row r="161" spans="2:43">
      <c r="B161" s="181" t="s">
        <v>374</v>
      </c>
      <c r="C161" s="175" t="s">
        <v>373</v>
      </c>
      <c r="D161" s="140">
        <v>206250</v>
      </c>
      <c r="E161" s="140">
        <v>154000</v>
      </c>
      <c r="F161" s="140"/>
      <c r="G161" s="140"/>
      <c r="H161" s="140"/>
      <c r="I161" s="140"/>
      <c r="J161" s="140"/>
      <c r="K161" s="140"/>
      <c r="L161" s="140"/>
      <c r="M161" s="140"/>
      <c r="N161" s="140"/>
      <c r="O161" s="140"/>
      <c r="P161" s="141">
        <v>11.355942578382948</v>
      </c>
      <c r="Q161" s="141">
        <v>6.73831916455803</v>
      </c>
      <c r="R161" s="141"/>
      <c r="S161" s="141"/>
      <c r="T161" s="141"/>
      <c r="U161" s="141"/>
      <c r="V161" s="141"/>
      <c r="W161" s="141"/>
      <c r="X161" s="141"/>
      <c r="Y161" s="141"/>
      <c r="Z161" s="141"/>
      <c r="AA161" s="141"/>
      <c r="AB161" s="142">
        <v>2.3421631567914831</v>
      </c>
      <c r="AC161" s="149">
        <v>1.0377011513419367</v>
      </c>
      <c r="AD161" s="149"/>
      <c r="AE161" s="149"/>
      <c r="AF161" s="149"/>
      <c r="AG161" s="149"/>
      <c r="AH161" s="149"/>
      <c r="AI161" s="149"/>
      <c r="AJ161" s="149"/>
      <c r="AK161" s="149"/>
      <c r="AL161" s="149"/>
      <c r="AM161" s="149"/>
    </row>
    <row r="162" spans="2:43">
      <c r="B162" s="181" t="s">
        <v>375</v>
      </c>
      <c r="C162" s="175" t="s">
        <v>373</v>
      </c>
      <c r="D162" s="140">
        <v>15865.384615384617</v>
      </c>
      <c r="E162" s="140">
        <v>11846.153846153848</v>
      </c>
      <c r="F162" s="140"/>
      <c r="G162" s="140"/>
      <c r="H162" s="140"/>
      <c r="I162" s="140"/>
      <c r="J162" s="140"/>
      <c r="K162" s="140"/>
      <c r="L162" s="140"/>
      <c r="M162" s="140"/>
      <c r="N162" s="140"/>
      <c r="O162" s="140"/>
      <c r="P162" s="141">
        <v>32.87799862653884</v>
      </c>
      <c r="Q162" s="141">
        <v>29.555877684398165</v>
      </c>
      <c r="R162" s="141"/>
      <c r="S162" s="141"/>
      <c r="T162" s="141"/>
      <c r="U162" s="141"/>
      <c r="V162" s="141"/>
      <c r="W162" s="141"/>
      <c r="X162" s="141"/>
      <c r="Y162" s="141"/>
      <c r="Z162" s="141"/>
      <c r="AA162" s="141"/>
      <c r="AB162" s="142">
        <v>0.52162209359412592</v>
      </c>
      <c r="AC162" s="149">
        <v>0.35012347410748601</v>
      </c>
      <c r="AD162" s="149"/>
      <c r="AE162" s="149"/>
      <c r="AF162" s="149"/>
      <c r="AG162" s="149"/>
      <c r="AH162" s="149"/>
      <c r="AI162" s="149"/>
      <c r="AJ162" s="149"/>
      <c r="AK162" s="149"/>
      <c r="AL162" s="149"/>
      <c r="AM162" s="149"/>
    </row>
    <row r="163" spans="2:43">
      <c r="B163" s="181" t="s">
        <v>376</v>
      </c>
      <c r="C163" s="175" t="s">
        <v>373</v>
      </c>
      <c r="D163" s="140">
        <v>65000</v>
      </c>
      <c r="E163" s="140">
        <v>452429.28874400002</v>
      </c>
      <c r="F163" s="140"/>
      <c r="G163" s="140"/>
      <c r="H163" s="140"/>
      <c r="I163" s="140"/>
      <c r="J163" s="140"/>
      <c r="K163" s="140"/>
      <c r="L163" s="140"/>
      <c r="M163" s="140"/>
      <c r="N163" s="140"/>
      <c r="O163" s="140"/>
      <c r="P163" s="141">
        <v>24.174517052756187</v>
      </c>
      <c r="Q163" s="141">
        <v>21.627202905666547</v>
      </c>
      <c r="R163" s="141"/>
      <c r="S163" s="141"/>
      <c r="T163" s="141"/>
      <c r="U163" s="141"/>
      <c r="V163" s="141"/>
      <c r="W163" s="141"/>
      <c r="X163" s="141"/>
      <c r="Y163" s="141"/>
      <c r="Z163" s="141"/>
      <c r="AA163" s="141"/>
      <c r="AB163" s="142">
        <v>1.5713436084291521</v>
      </c>
      <c r="AC163" s="149">
        <v>9.7847800281328858</v>
      </c>
      <c r="AD163" s="149"/>
      <c r="AE163" s="149"/>
      <c r="AF163" s="149"/>
      <c r="AG163" s="149"/>
      <c r="AH163" s="149"/>
      <c r="AI163" s="149"/>
      <c r="AJ163" s="149"/>
      <c r="AK163" s="149"/>
      <c r="AL163" s="149"/>
      <c r="AM163" s="149"/>
    </row>
    <row r="164" spans="2:43">
      <c r="B164" s="181" t="s">
        <v>377</v>
      </c>
      <c r="C164" s="175" t="s">
        <v>373</v>
      </c>
      <c r="D164" s="140">
        <v>250000</v>
      </c>
      <c r="E164" s="140">
        <v>300000</v>
      </c>
      <c r="F164" s="140"/>
      <c r="G164" s="140"/>
      <c r="H164" s="140"/>
      <c r="I164" s="140"/>
      <c r="J164" s="140"/>
      <c r="K164" s="140"/>
      <c r="L164" s="140"/>
      <c r="M164" s="140"/>
      <c r="N164" s="140"/>
      <c r="O164" s="140"/>
      <c r="P164" s="141">
        <v>99.963714368632438</v>
      </c>
      <c r="Q164" s="141">
        <v>66.016798139647349</v>
      </c>
      <c r="R164" s="141"/>
      <c r="S164" s="141"/>
      <c r="T164" s="141"/>
      <c r="U164" s="141"/>
      <c r="V164" s="141"/>
      <c r="W164" s="141"/>
      <c r="X164" s="141"/>
      <c r="Y164" s="141"/>
      <c r="Z164" s="141"/>
      <c r="AA164" s="141"/>
      <c r="AB164" s="142">
        <v>24.990928592158109</v>
      </c>
      <c r="AC164" s="149">
        <v>19.805039441894202</v>
      </c>
      <c r="AD164" s="149"/>
      <c r="AE164" s="149"/>
      <c r="AF164" s="149"/>
      <c r="AG164" s="149"/>
      <c r="AH164" s="149"/>
      <c r="AI164" s="149"/>
      <c r="AJ164" s="149"/>
      <c r="AK164" s="149"/>
      <c r="AL164" s="149"/>
      <c r="AM164" s="149"/>
    </row>
    <row r="165" spans="2:43">
      <c r="B165" s="181" t="s">
        <v>378</v>
      </c>
      <c r="C165" s="175" t="s">
        <v>373</v>
      </c>
      <c r="D165" s="140">
        <v>37500</v>
      </c>
      <c r="E165" s="140">
        <v>45000</v>
      </c>
      <c r="F165" s="140"/>
      <c r="G165" s="140"/>
      <c r="H165" s="140"/>
      <c r="I165" s="140"/>
      <c r="J165" s="140"/>
      <c r="K165" s="140"/>
      <c r="L165" s="140"/>
      <c r="M165" s="140"/>
      <c r="N165" s="140"/>
      <c r="O165" s="140"/>
      <c r="P165" s="141">
        <v>232.06261204152722</v>
      </c>
      <c r="Q165" s="141">
        <v>209.99253352557963</v>
      </c>
      <c r="R165" s="141"/>
      <c r="S165" s="141"/>
      <c r="T165" s="141"/>
      <c r="U165" s="141"/>
      <c r="V165" s="141"/>
      <c r="W165" s="141"/>
      <c r="X165" s="141"/>
      <c r="Y165" s="141"/>
      <c r="Z165" s="141"/>
      <c r="AA165" s="141"/>
      <c r="AB165" s="142">
        <v>8.7023479515572717</v>
      </c>
      <c r="AC165" s="149">
        <v>9.4496640086510837</v>
      </c>
      <c r="AD165" s="149"/>
      <c r="AE165" s="149"/>
      <c r="AF165" s="149"/>
      <c r="AG165" s="149"/>
      <c r="AH165" s="149"/>
      <c r="AI165" s="149"/>
      <c r="AJ165" s="149"/>
      <c r="AK165" s="149"/>
      <c r="AL165" s="149"/>
      <c r="AM165" s="149"/>
    </row>
    <row r="166" spans="2:43">
      <c r="B166" s="181" t="s">
        <v>379</v>
      </c>
      <c r="C166" s="175" t="s">
        <v>373</v>
      </c>
      <c r="D166" s="140">
        <v>16200</v>
      </c>
      <c r="E166" s="140">
        <v>33194.545300800019</v>
      </c>
      <c r="F166" s="140"/>
      <c r="G166" s="140"/>
      <c r="H166" s="140"/>
      <c r="I166" s="140"/>
      <c r="J166" s="140"/>
      <c r="K166" s="140"/>
      <c r="L166" s="140"/>
      <c r="M166" s="140"/>
      <c r="N166" s="140"/>
      <c r="O166" s="140"/>
      <c r="P166" s="141">
        <v>194.62477807755377</v>
      </c>
      <c r="Q166" s="141">
        <v>117.28240761766357</v>
      </c>
      <c r="R166" s="141"/>
      <c r="S166" s="141"/>
      <c r="T166" s="141"/>
      <c r="U166" s="141"/>
      <c r="V166" s="141"/>
      <c r="W166" s="141"/>
      <c r="X166" s="141"/>
      <c r="Y166" s="141"/>
      <c r="Z166" s="141"/>
      <c r="AA166" s="141"/>
      <c r="AB166" s="142">
        <v>3.1529214048563712</v>
      </c>
      <c r="AC166" s="149">
        <v>3.8931361926514265</v>
      </c>
      <c r="AD166" s="149"/>
      <c r="AE166" s="149"/>
      <c r="AF166" s="149"/>
      <c r="AG166" s="149"/>
      <c r="AH166" s="149"/>
      <c r="AI166" s="149"/>
      <c r="AJ166" s="149"/>
      <c r="AK166" s="149"/>
      <c r="AL166" s="149"/>
      <c r="AM166" s="149"/>
    </row>
    <row r="167" spans="2:43">
      <c r="B167" s="181" t="s">
        <v>380</v>
      </c>
      <c r="C167" s="175" t="s">
        <v>373</v>
      </c>
      <c r="D167" s="140">
        <v>162</v>
      </c>
      <c r="E167" s="140">
        <v>331.94545300800013</v>
      </c>
      <c r="F167" s="140"/>
      <c r="G167" s="140"/>
      <c r="H167" s="140"/>
      <c r="I167" s="140"/>
      <c r="J167" s="140"/>
      <c r="K167" s="140"/>
      <c r="L167" s="140"/>
      <c r="M167" s="140"/>
      <c r="N167" s="140"/>
      <c r="O167" s="140"/>
      <c r="P167" s="141">
        <v>225</v>
      </c>
      <c r="Q167" s="141">
        <v>198.05039441894206</v>
      </c>
      <c r="R167" s="141"/>
      <c r="S167" s="141"/>
      <c r="T167" s="141"/>
      <c r="U167" s="141"/>
      <c r="V167" s="141"/>
      <c r="W167" s="141"/>
      <c r="X167" s="141"/>
      <c r="Y167" s="141"/>
      <c r="Z167" s="141"/>
      <c r="AA167" s="141"/>
      <c r="AB167" s="142">
        <v>3.6450000000000003E-2</v>
      </c>
      <c r="AC167" s="149">
        <v>6.5741927893808824E-2</v>
      </c>
      <c r="AD167" s="149"/>
      <c r="AE167" s="149"/>
      <c r="AF167" s="149"/>
      <c r="AG167" s="149"/>
      <c r="AH167" s="149"/>
      <c r="AI167" s="149"/>
      <c r="AJ167" s="149"/>
      <c r="AK167" s="149"/>
      <c r="AL167" s="149"/>
      <c r="AM167" s="149"/>
    </row>
    <row r="168" spans="2:43">
      <c r="B168" s="181" t="s">
        <v>381</v>
      </c>
      <c r="C168" s="175" t="s">
        <v>373</v>
      </c>
      <c r="D168" s="140">
        <v>0</v>
      </c>
      <c r="E168" s="140">
        <v>71201.7</v>
      </c>
      <c r="F168" s="140"/>
      <c r="G168" s="140"/>
      <c r="H168" s="140"/>
      <c r="I168" s="140"/>
      <c r="J168" s="140"/>
      <c r="K168" s="140"/>
      <c r="L168" s="140"/>
      <c r="M168" s="140"/>
      <c r="N168" s="140"/>
      <c r="O168" s="140"/>
      <c r="P168" s="141">
        <v>0</v>
      </c>
      <c r="Q168" s="141">
        <v>385.76177076174667</v>
      </c>
      <c r="R168" s="141"/>
      <c r="S168" s="141"/>
      <c r="T168" s="141"/>
      <c r="U168" s="141"/>
      <c r="V168" s="141"/>
      <c r="W168" s="141"/>
      <c r="X168" s="141"/>
      <c r="Y168" s="141"/>
      <c r="Z168" s="141"/>
      <c r="AA168" s="141"/>
      <c r="AB168" s="142">
        <v>0</v>
      </c>
      <c r="AC168" s="149">
        <v>27.466893873246658</v>
      </c>
      <c r="AD168" s="149"/>
      <c r="AE168" s="149"/>
      <c r="AF168" s="149"/>
      <c r="AG168" s="149"/>
      <c r="AH168" s="149"/>
      <c r="AI168" s="149"/>
      <c r="AJ168" s="149"/>
      <c r="AK168" s="149"/>
      <c r="AL168" s="149"/>
      <c r="AM168" s="149"/>
    </row>
    <row r="169" spans="2:43">
      <c r="B169" s="181" t="s">
        <v>382</v>
      </c>
      <c r="C169" s="175" t="s">
        <v>373</v>
      </c>
      <c r="D169" s="140">
        <v>0</v>
      </c>
      <c r="E169" s="140">
        <v>28602.9</v>
      </c>
      <c r="F169" s="140"/>
      <c r="G169" s="140"/>
      <c r="H169" s="140"/>
      <c r="I169" s="140"/>
      <c r="J169" s="140"/>
      <c r="K169" s="140"/>
      <c r="L169" s="140"/>
      <c r="M169" s="140"/>
      <c r="N169" s="140"/>
      <c r="O169" s="140"/>
      <c r="P169" s="141">
        <v>0</v>
      </c>
      <c r="Q169" s="141">
        <v>691.94995379884722</v>
      </c>
      <c r="R169" s="141"/>
      <c r="S169" s="141"/>
      <c r="T169" s="141"/>
      <c r="U169" s="141"/>
      <c r="V169" s="141"/>
      <c r="W169" s="141"/>
      <c r="X169" s="141"/>
      <c r="Y169" s="141"/>
      <c r="Z169" s="141"/>
      <c r="AA169" s="141"/>
      <c r="AB169" s="142">
        <v>0</v>
      </c>
      <c r="AC169" s="149">
        <v>19.791775333513048</v>
      </c>
      <c r="AD169" s="149"/>
      <c r="AE169" s="149"/>
      <c r="AF169" s="149"/>
      <c r="AG169" s="149"/>
      <c r="AH169" s="149"/>
      <c r="AI169" s="149"/>
      <c r="AJ169" s="149"/>
      <c r="AK169" s="149"/>
      <c r="AL169" s="149"/>
      <c r="AM169" s="149"/>
    </row>
    <row r="170" spans="2:43">
      <c r="B170" s="181" t="s">
        <v>383</v>
      </c>
      <c r="C170" s="175" t="s">
        <v>373</v>
      </c>
      <c r="D170" s="140">
        <v>0</v>
      </c>
      <c r="E170" s="140">
        <v>0</v>
      </c>
      <c r="F170" s="140"/>
      <c r="G170" s="140"/>
      <c r="H170" s="140"/>
      <c r="I170" s="140"/>
      <c r="J170" s="140"/>
      <c r="K170" s="140"/>
      <c r="L170" s="140"/>
      <c r="M170" s="140"/>
      <c r="N170" s="140"/>
      <c r="O170" s="140"/>
      <c r="P170" s="141">
        <v>0</v>
      </c>
      <c r="Q170" s="141">
        <v>0</v>
      </c>
      <c r="R170" s="141"/>
      <c r="S170" s="141"/>
      <c r="T170" s="141"/>
      <c r="U170" s="141"/>
      <c r="V170" s="141"/>
      <c r="W170" s="141"/>
      <c r="X170" s="141"/>
      <c r="Y170" s="141"/>
      <c r="Z170" s="141"/>
      <c r="AA170" s="141"/>
      <c r="AB170" s="142">
        <v>0</v>
      </c>
      <c r="AC170" s="149">
        <v>0</v>
      </c>
      <c r="AD170" s="149"/>
      <c r="AE170" s="149"/>
      <c r="AF170" s="149"/>
      <c r="AG170" s="149"/>
      <c r="AH170" s="149"/>
      <c r="AI170" s="149"/>
      <c r="AJ170" s="149"/>
      <c r="AK170" s="149"/>
      <c r="AL170" s="149"/>
      <c r="AM170" s="149"/>
    </row>
    <row r="171" spans="2:43">
      <c r="B171" s="181" t="s">
        <v>384</v>
      </c>
      <c r="C171" s="175" t="s">
        <v>373</v>
      </c>
      <c r="D171" s="140">
        <v>0</v>
      </c>
      <c r="E171" s="140">
        <v>9000</v>
      </c>
      <c r="F171" s="140"/>
      <c r="G171" s="140"/>
      <c r="H171" s="140"/>
      <c r="I171" s="140"/>
      <c r="J171" s="140"/>
      <c r="K171" s="140"/>
      <c r="L171" s="140"/>
      <c r="M171" s="140"/>
      <c r="N171" s="140"/>
      <c r="O171" s="140"/>
      <c r="P171" s="141">
        <v>833.83281288172873</v>
      </c>
      <c r="Q171" s="141">
        <v>527.08718409117773</v>
      </c>
      <c r="R171" s="141"/>
      <c r="S171" s="141"/>
      <c r="T171" s="141"/>
      <c r="U171" s="141"/>
      <c r="V171" s="141"/>
      <c r="W171" s="141"/>
      <c r="X171" s="141"/>
      <c r="Y171" s="141"/>
      <c r="Z171" s="141"/>
      <c r="AA171" s="141"/>
      <c r="AB171" s="142">
        <v>0</v>
      </c>
      <c r="AC171" s="149">
        <v>4.7437846568206004</v>
      </c>
      <c r="AD171" s="149"/>
      <c r="AE171" s="149"/>
      <c r="AF171" s="149"/>
      <c r="AG171" s="149"/>
      <c r="AH171" s="149"/>
      <c r="AI171" s="149"/>
      <c r="AJ171" s="149"/>
      <c r="AK171" s="149"/>
      <c r="AL171" s="149"/>
      <c r="AM171" s="149"/>
    </row>
    <row r="172" spans="2:43">
      <c r="B172" s="181" t="s">
        <v>385</v>
      </c>
      <c r="C172" s="175" t="s">
        <v>373</v>
      </c>
      <c r="D172" s="140">
        <v>0</v>
      </c>
      <c r="E172" s="140">
        <v>0</v>
      </c>
      <c r="F172" s="140"/>
      <c r="G172" s="140"/>
      <c r="H172" s="140"/>
      <c r="I172" s="140"/>
      <c r="J172" s="140"/>
      <c r="K172" s="140"/>
      <c r="L172" s="140"/>
      <c r="M172" s="140"/>
      <c r="N172" s="140"/>
      <c r="O172" s="140"/>
      <c r="P172" s="141">
        <v>0</v>
      </c>
      <c r="Q172" s="141">
        <v>3852.0568148327666</v>
      </c>
      <c r="R172" s="141"/>
      <c r="S172" s="141"/>
      <c r="T172" s="141"/>
      <c r="U172" s="141"/>
      <c r="V172" s="141"/>
      <c r="W172" s="141"/>
      <c r="X172" s="141"/>
      <c r="Y172" s="141"/>
      <c r="Z172" s="141"/>
      <c r="AA172" s="141"/>
      <c r="AB172" s="142">
        <v>0</v>
      </c>
      <c r="AC172" s="149">
        <v>0</v>
      </c>
      <c r="AD172" s="149"/>
      <c r="AE172" s="149"/>
      <c r="AF172" s="149"/>
      <c r="AG172" s="149"/>
      <c r="AH172" s="149"/>
      <c r="AI172" s="149"/>
      <c r="AJ172" s="149"/>
      <c r="AK172" s="149"/>
      <c r="AL172" s="149"/>
      <c r="AM172" s="149"/>
    </row>
    <row r="173" spans="2:43">
      <c r="B173" s="181" t="s">
        <v>386</v>
      </c>
      <c r="C173" s="175" t="s">
        <v>373</v>
      </c>
      <c r="D173" s="140">
        <v>0</v>
      </c>
      <c r="E173" s="140">
        <v>0</v>
      </c>
      <c r="F173" s="140"/>
      <c r="G173" s="140"/>
      <c r="H173" s="140"/>
      <c r="I173" s="140"/>
      <c r="J173" s="140"/>
      <c r="K173" s="140"/>
      <c r="L173" s="140"/>
      <c r="M173" s="140"/>
      <c r="N173" s="140"/>
      <c r="O173" s="140"/>
      <c r="P173" s="141">
        <v>0</v>
      </c>
      <c r="Q173" s="141">
        <v>0</v>
      </c>
      <c r="R173" s="141"/>
      <c r="S173" s="141"/>
      <c r="T173" s="141"/>
      <c r="U173" s="141"/>
      <c r="V173" s="141"/>
      <c r="W173" s="141"/>
      <c r="X173" s="141"/>
      <c r="Y173" s="141"/>
      <c r="Z173" s="141"/>
      <c r="AA173" s="141"/>
      <c r="AB173" s="142">
        <v>0</v>
      </c>
      <c r="AC173" s="149">
        <v>0</v>
      </c>
      <c r="AD173" s="149"/>
      <c r="AE173" s="149"/>
      <c r="AF173" s="149"/>
      <c r="AG173" s="149"/>
      <c r="AH173" s="149"/>
      <c r="AI173" s="149"/>
      <c r="AJ173" s="149"/>
      <c r="AK173" s="149"/>
      <c r="AL173" s="149"/>
      <c r="AM173" s="149"/>
    </row>
    <row r="174" spans="2:43">
      <c r="B174" s="182" t="s">
        <v>387</v>
      </c>
      <c r="C174" s="175" t="s">
        <v>373</v>
      </c>
      <c r="D174" s="150">
        <v>0</v>
      </c>
      <c r="E174" s="150">
        <v>0</v>
      </c>
      <c r="F174" s="150"/>
      <c r="G174" s="150"/>
      <c r="H174" s="150"/>
      <c r="I174" s="150"/>
      <c r="J174" s="150"/>
      <c r="K174" s="150"/>
      <c r="L174" s="150"/>
      <c r="M174" s="150"/>
      <c r="N174" s="150"/>
      <c r="O174" s="150"/>
      <c r="P174" s="151">
        <v>0</v>
      </c>
      <c r="Q174" s="151">
        <v>0</v>
      </c>
      <c r="R174" s="151"/>
      <c r="S174" s="151"/>
      <c r="T174" s="151"/>
      <c r="U174" s="151"/>
      <c r="V174" s="151"/>
      <c r="W174" s="151"/>
      <c r="X174" s="151"/>
      <c r="Y174" s="151"/>
      <c r="Z174" s="151"/>
      <c r="AA174" s="151"/>
      <c r="AB174" s="152">
        <v>0</v>
      </c>
      <c r="AC174" s="153">
        <v>0</v>
      </c>
      <c r="AD174" s="153"/>
      <c r="AE174" s="153"/>
      <c r="AF174" s="153"/>
      <c r="AG174" s="153"/>
      <c r="AH174" s="153"/>
      <c r="AI174" s="153"/>
      <c r="AJ174" s="153"/>
      <c r="AK174" s="153"/>
      <c r="AL174" s="153"/>
      <c r="AM174" s="153"/>
    </row>
    <row r="175" spans="2:43">
      <c r="C175" s="154"/>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5"/>
      <c r="AC175" s="155"/>
      <c r="AD175" s="155"/>
      <c r="AE175" s="155"/>
      <c r="AF175" s="155"/>
      <c r="AG175" s="155"/>
      <c r="AH175" s="155"/>
      <c r="AI175" s="155"/>
      <c r="AJ175" s="155"/>
      <c r="AK175" s="156"/>
      <c r="AL175" s="155"/>
      <c r="AM175" s="155"/>
      <c r="AN175" s="129"/>
      <c r="AO175" s="129"/>
      <c r="AP175" s="129"/>
      <c r="AQ175" s="129"/>
    </row>
    <row r="176" spans="2:43">
      <c r="C176" s="154"/>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5"/>
      <c r="AC176" s="155"/>
      <c r="AD176" s="155"/>
      <c r="AE176" s="155"/>
      <c r="AF176" s="155"/>
      <c r="AG176" s="155"/>
      <c r="AH176" s="155"/>
      <c r="AI176" s="155"/>
      <c r="AJ176" s="155"/>
      <c r="AK176" s="156"/>
      <c r="AL176" s="155"/>
      <c r="AM176" s="155"/>
      <c r="AN176" s="129"/>
      <c r="AO176" s="129"/>
      <c r="AP176" s="129"/>
      <c r="AQ176" s="129"/>
    </row>
    <row r="177" spans="2:44">
      <c r="B177" s="157" t="s">
        <v>438</v>
      </c>
      <c r="AB177" s="155"/>
      <c r="AC177" s="155"/>
      <c r="AD177" s="155"/>
      <c r="AE177" s="155"/>
      <c r="AF177" s="155"/>
      <c r="AG177" s="155"/>
      <c r="AH177" s="155"/>
      <c r="AI177" s="155"/>
      <c r="AJ177" s="155"/>
      <c r="AK177" s="156"/>
      <c r="AL177" s="155"/>
      <c r="AM177" s="155"/>
      <c r="AN177" s="129"/>
      <c r="AO177" s="129"/>
      <c r="AP177" s="129"/>
      <c r="AQ177" s="129"/>
    </row>
    <row r="178" spans="2:44">
      <c r="B178" s="158" t="s">
        <v>388</v>
      </c>
      <c r="C178" s="160" t="s">
        <v>437</v>
      </c>
      <c r="D178" s="159" t="s">
        <v>182</v>
      </c>
      <c r="E178" s="159" t="s">
        <v>183</v>
      </c>
      <c r="F178" s="159" t="s">
        <v>184</v>
      </c>
      <c r="G178" s="159" t="s">
        <v>185</v>
      </c>
      <c r="H178" s="159" t="s">
        <v>186</v>
      </c>
      <c r="I178" s="159" t="s">
        <v>187</v>
      </c>
      <c r="J178" s="159" t="s">
        <v>188</v>
      </c>
      <c r="K178" s="159" t="s">
        <v>189</v>
      </c>
      <c r="L178" s="159" t="s">
        <v>190</v>
      </c>
      <c r="M178" s="159" t="s">
        <v>191</v>
      </c>
      <c r="N178" s="159" t="s">
        <v>192</v>
      </c>
      <c r="O178" s="159" t="s">
        <v>193</v>
      </c>
      <c r="P178" s="160" t="s">
        <v>206</v>
      </c>
      <c r="Q178" s="160" t="s">
        <v>207</v>
      </c>
      <c r="R178" s="160" t="s">
        <v>208</v>
      </c>
      <c r="S178" s="160" t="s">
        <v>209</v>
      </c>
      <c r="T178" s="160" t="s">
        <v>210</v>
      </c>
      <c r="U178" s="160" t="s">
        <v>211</v>
      </c>
      <c r="V178" s="160" t="s">
        <v>212</v>
      </c>
      <c r="W178" s="160" t="s">
        <v>213</v>
      </c>
      <c r="X178" s="160" t="s">
        <v>214</v>
      </c>
      <c r="Y178" s="160" t="s">
        <v>215</v>
      </c>
      <c r="Z178" s="160" t="s">
        <v>216</v>
      </c>
      <c r="AA178" s="160" t="s">
        <v>217</v>
      </c>
      <c r="AB178" s="154"/>
      <c r="AC178" s="155"/>
      <c r="AD178" s="155"/>
      <c r="AE178" s="155"/>
      <c r="AF178" s="155"/>
      <c r="AG178" s="155"/>
      <c r="AH178" s="155"/>
      <c r="AI178" s="155"/>
      <c r="AJ178" s="155"/>
      <c r="AK178" s="155"/>
      <c r="AL178" s="156"/>
      <c r="AM178" s="155"/>
      <c r="AN178" s="129"/>
      <c r="AO178" s="129"/>
      <c r="AP178" s="129"/>
      <c r="AQ178" s="129"/>
      <c r="AR178" s="129"/>
    </row>
    <row r="179" spans="2:44">
      <c r="B179" s="183" t="s">
        <v>389</v>
      </c>
      <c r="C179" s="184" t="s">
        <v>220</v>
      </c>
      <c r="D179" s="161">
        <v>8088624.0462909192</v>
      </c>
      <c r="E179" s="161">
        <v>6943138.6812000014</v>
      </c>
      <c r="F179" s="161"/>
      <c r="G179" s="161"/>
      <c r="H179" s="161"/>
      <c r="I179" s="161"/>
      <c r="J179" s="161"/>
      <c r="K179" s="161"/>
      <c r="L179" s="161"/>
      <c r="M179" s="161"/>
      <c r="N179" s="161"/>
      <c r="O179" s="161"/>
      <c r="P179" s="162">
        <v>137.89123949635271</v>
      </c>
      <c r="Q179" s="162">
        <v>97.78277879282939</v>
      </c>
      <c r="R179" s="162"/>
      <c r="S179" s="162"/>
      <c r="T179" s="162"/>
      <c r="U179" s="162"/>
      <c r="V179" s="162"/>
      <c r="W179" s="162"/>
      <c r="X179" s="162"/>
      <c r="Y179" s="162"/>
      <c r="Z179" s="162"/>
      <c r="AA179" s="162"/>
      <c r="AB179" s="154"/>
      <c r="AC179" s="155"/>
      <c r="AD179" s="155"/>
      <c r="AE179" s="155"/>
      <c r="AF179" s="155"/>
      <c r="AG179" s="155"/>
      <c r="AH179" s="155"/>
      <c r="AI179" s="155"/>
      <c r="AJ179" s="155"/>
      <c r="AK179" s="155"/>
      <c r="AL179" s="156"/>
      <c r="AM179" s="155"/>
      <c r="AN179" s="129"/>
      <c r="AO179" s="129"/>
      <c r="AP179" s="129"/>
      <c r="AQ179" s="129"/>
      <c r="AR179" s="129"/>
    </row>
    <row r="180" spans="2:44">
      <c r="B180" s="183" t="s">
        <v>390</v>
      </c>
      <c r="C180" s="184" t="s">
        <v>220</v>
      </c>
      <c r="D180" s="161">
        <v>2231762.6423461954</v>
      </c>
      <c r="E180" s="161">
        <v>2822239.1304808739</v>
      </c>
      <c r="F180" s="161"/>
      <c r="G180" s="161"/>
      <c r="H180" s="161"/>
      <c r="I180" s="161"/>
      <c r="J180" s="161"/>
      <c r="K180" s="161"/>
      <c r="L180" s="161"/>
      <c r="M180" s="161"/>
      <c r="N180" s="161"/>
      <c r="O180" s="161"/>
      <c r="P180" s="162">
        <v>467.59177658513988</v>
      </c>
      <c r="Q180" s="162">
        <v>463.04525614298706</v>
      </c>
      <c r="R180" s="162"/>
      <c r="S180" s="162"/>
      <c r="T180" s="162"/>
      <c r="U180" s="162"/>
      <c r="V180" s="162"/>
      <c r="W180" s="162"/>
      <c r="X180" s="162"/>
      <c r="Y180" s="162"/>
      <c r="Z180" s="162"/>
      <c r="AA180" s="162"/>
      <c r="AB180" s="154"/>
      <c r="AC180" s="155"/>
      <c r="AD180" s="155"/>
      <c r="AE180" s="155"/>
      <c r="AF180" s="155"/>
      <c r="AG180" s="155"/>
      <c r="AH180" s="155"/>
      <c r="AI180" s="155"/>
      <c r="AJ180" s="155"/>
      <c r="AK180" s="155"/>
      <c r="AL180" s="156"/>
      <c r="AM180" s="155"/>
      <c r="AN180" s="129"/>
      <c r="AO180" s="129"/>
      <c r="AP180" s="129"/>
      <c r="AQ180" s="129"/>
      <c r="AR180" s="129"/>
    </row>
    <row r="181" spans="2:44">
      <c r="B181" s="183" t="s">
        <v>391</v>
      </c>
      <c r="C181" s="184" t="s">
        <v>220</v>
      </c>
      <c r="D181" s="161">
        <v>500</v>
      </c>
      <c r="E181" s="161">
        <v>5000</v>
      </c>
      <c r="F181" s="161"/>
      <c r="G181" s="161"/>
      <c r="H181" s="161"/>
      <c r="I181" s="161"/>
      <c r="J181" s="161"/>
      <c r="K181" s="161"/>
      <c r="L181" s="161"/>
      <c r="M181" s="161"/>
      <c r="N181" s="161"/>
      <c r="O181" s="161"/>
      <c r="P181" s="162">
        <v>0.35</v>
      </c>
      <c r="Q181" s="162">
        <v>3</v>
      </c>
      <c r="R181" s="162"/>
      <c r="S181" s="162"/>
      <c r="T181" s="162"/>
      <c r="U181" s="162"/>
      <c r="V181" s="162"/>
      <c r="W181" s="162"/>
      <c r="X181" s="162"/>
      <c r="Y181" s="162"/>
      <c r="Z181" s="162"/>
      <c r="AA181" s="162"/>
      <c r="AB181" s="154"/>
      <c r="AC181" s="155"/>
      <c r="AD181" s="155"/>
      <c r="AE181" s="155"/>
      <c r="AF181" s="155"/>
      <c r="AG181" s="155"/>
      <c r="AH181" s="155"/>
      <c r="AI181" s="155"/>
      <c r="AJ181" s="155"/>
      <c r="AK181" s="155"/>
      <c r="AL181" s="156"/>
      <c r="AM181" s="155"/>
      <c r="AN181" s="129"/>
      <c r="AO181" s="129"/>
      <c r="AP181" s="129"/>
      <c r="AQ181" s="129"/>
      <c r="AR181" s="129"/>
    </row>
    <row r="182" spans="2:44">
      <c r="B182" s="183" t="s">
        <v>392</v>
      </c>
      <c r="C182" s="184" t="s">
        <v>220</v>
      </c>
      <c r="D182" s="161">
        <v>1205</v>
      </c>
      <c r="E182" s="161">
        <v>5033.4820219780213</v>
      </c>
      <c r="F182" s="161"/>
      <c r="G182" s="161"/>
      <c r="H182" s="161"/>
      <c r="I182" s="161"/>
      <c r="J182" s="161"/>
      <c r="K182" s="161"/>
      <c r="L182" s="161"/>
      <c r="M182" s="161"/>
      <c r="N182" s="161"/>
      <c r="O182" s="161"/>
      <c r="P182" s="162">
        <v>0.88060000000000005</v>
      </c>
      <c r="Q182" s="162">
        <v>2.9980921405425507</v>
      </c>
      <c r="R182" s="162"/>
      <c r="S182" s="162"/>
      <c r="T182" s="162"/>
      <c r="U182" s="162"/>
      <c r="V182" s="162"/>
      <c r="W182" s="162"/>
      <c r="X182" s="162"/>
      <c r="Y182" s="162"/>
      <c r="Z182" s="162"/>
      <c r="AA182" s="162"/>
      <c r="AB182" s="154"/>
      <c r="AC182" s="155"/>
      <c r="AD182" s="155"/>
      <c r="AE182" s="155"/>
      <c r="AF182" s="155"/>
      <c r="AG182" s="155"/>
      <c r="AH182" s="155"/>
      <c r="AI182" s="155"/>
      <c r="AJ182" s="155"/>
      <c r="AK182" s="155"/>
      <c r="AL182" s="156"/>
      <c r="AM182" s="155"/>
      <c r="AN182" s="129"/>
      <c r="AO182" s="129"/>
      <c r="AP182" s="129"/>
      <c r="AQ182" s="129"/>
      <c r="AR182" s="129"/>
    </row>
    <row r="183" spans="2:44">
      <c r="B183" s="183" t="s">
        <v>393</v>
      </c>
      <c r="C183" s="184" t="s">
        <v>220</v>
      </c>
      <c r="D183" s="161">
        <v>0</v>
      </c>
      <c r="E183" s="161">
        <v>0</v>
      </c>
      <c r="F183" s="161"/>
      <c r="G183" s="161"/>
      <c r="H183" s="161"/>
      <c r="I183" s="161"/>
      <c r="J183" s="161"/>
      <c r="K183" s="161"/>
      <c r="L183" s="161"/>
      <c r="M183" s="161"/>
      <c r="N183" s="161"/>
      <c r="O183" s="161"/>
      <c r="P183" s="162">
        <v>0</v>
      </c>
      <c r="Q183" s="162">
        <v>0</v>
      </c>
      <c r="R183" s="162"/>
      <c r="S183" s="162"/>
      <c r="T183" s="162"/>
      <c r="U183" s="162"/>
      <c r="V183" s="162"/>
      <c r="W183" s="162"/>
      <c r="X183" s="162"/>
      <c r="Y183" s="162"/>
      <c r="Z183" s="162"/>
      <c r="AA183" s="162"/>
      <c r="AB183" s="154"/>
      <c r="AC183" s="155"/>
      <c r="AD183" s="155"/>
      <c r="AE183" s="155"/>
      <c r="AF183" s="155"/>
      <c r="AG183" s="155"/>
      <c r="AH183" s="155"/>
      <c r="AI183" s="155"/>
      <c r="AJ183" s="155"/>
      <c r="AK183" s="155"/>
      <c r="AL183" s="156"/>
      <c r="AM183" s="155"/>
      <c r="AN183" s="129"/>
      <c r="AO183" s="129"/>
      <c r="AP183" s="129"/>
      <c r="AQ183" s="129"/>
      <c r="AR183" s="129"/>
    </row>
    <row r="184" spans="2:44">
      <c r="B184" s="183" t="s">
        <v>394</v>
      </c>
      <c r="C184" s="184" t="s">
        <v>220</v>
      </c>
      <c r="D184" s="161">
        <v>0</v>
      </c>
      <c r="E184" s="161">
        <v>0</v>
      </c>
      <c r="F184" s="161"/>
      <c r="G184" s="161"/>
      <c r="H184" s="161"/>
      <c r="I184" s="161"/>
      <c r="J184" s="161"/>
      <c r="K184" s="161"/>
      <c r="L184" s="161"/>
      <c r="M184" s="161"/>
      <c r="N184" s="161"/>
      <c r="O184" s="161"/>
      <c r="P184" s="162">
        <v>0</v>
      </c>
      <c r="Q184" s="162">
        <v>0</v>
      </c>
      <c r="R184" s="162"/>
      <c r="S184" s="162"/>
      <c r="T184" s="162"/>
      <c r="U184" s="162"/>
      <c r="V184" s="162"/>
      <c r="W184" s="162"/>
      <c r="X184" s="162"/>
      <c r="Y184" s="162"/>
      <c r="Z184" s="162"/>
      <c r="AA184" s="162"/>
      <c r="AB184" s="154"/>
      <c r="AC184" s="155"/>
      <c r="AD184" s="155"/>
      <c r="AE184" s="155"/>
      <c r="AF184" s="155"/>
      <c r="AG184" s="155"/>
      <c r="AH184" s="155"/>
      <c r="AI184" s="155"/>
      <c r="AJ184" s="155"/>
      <c r="AK184" s="155"/>
      <c r="AL184" s="156"/>
      <c r="AM184" s="155"/>
      <c r="AN184" s="129"/>
      <c r="AO184" s="129"/>
      <c r="AP184" s="129"/>
      <c r="AQ184" s="129"/>
      <c r="AR184" s="129"/>
    </row>
    <row r="185" spans="2:44">
      <c r="B185" s="183" t="s">
        <v>395</v>
      </c>
      <c r="C185" s="184" t="s">
        <v>220</v>
      </c>
      <c r="D185" s="161">
        <v>10322091.688637113</v>
      </c>
      <c r="E185" s="161">
        <v>9775411.2937028538</v>
      </c>
      <c r="F185" s="161"/>
      <c r="G185" s="161"/>
      <c r="H185" s="161"/>
      <c r="I185" s="161"/>
      <c r="J185" s="161"/>
      <c r="K185" s="161"/>
      <c r="L185" s="161"/>
      <c r="M185" s="161"/>
      <c r="N185" s="161"/>
      <c r="O185" s="161"/>
      <c r="P185" s="162">
        <v>606.71361608149255</v>
      </c>
      <c r="Q185" s="162">
        <v>566.82612707635894</v>
      </c>
      <c r="R185" s="162"/>
      <c r="S185" s="162"/>
      <c r="T185" s="162"/>
      <c r="U185" s="162"/>
      <c r="V185" s="162"/>
      <c r="W185" s="162"/>
      <c r="X185" s="162"/>
      <c r="Y185" s="162"/>
      <c r="Z185" s="162"/>
      <c r="AA185" s="162"/>
      <c r="AB185" s="154"/>
      <c r="AC185" s="155"/>
      <c r="AD185" s="155"/>
      <c r="AE185" s="155"/>
      <c r="AF185" s="155"/>
      <c r="AG185" s="155"/>
      <c r="AH185" s="155"/>
      <c r="AI185" s="155"/>
      <c r="AJ185" s="155"/>
      <c r="AK185" s="155"/>
      <c r="AL185" s="156"/>
      <c r="AM185" s="155"/>
      <c r="AN185" s="129"/>
      <c r="AO185" s="129"/>
      <c r="AP185" s="129"/>
      <c r="AQ185" s="129"/>
      <c r="AR185" s="129"/>
    </row>
    <row r="186" spans="2:44">
      <c r="B186" s="183" t="s">
        <v>396</v>
      </c>
      <c r="C186" s="184" t="s">
        <v>301</v>
      </c>
      <c r="D186" s="161">
        <v>227689.32000000007</v>
      </c>
      <c r="E186" s="161">
        <v>291144.09262209944</v>
      </c>
      <c r="F186" s="161"/>
      <c r="G186" s="161"/>
      <c r="H186" s="161"/>
      <c r="I186" s="161"/>
      <c r="J186" s="161"/>
      <c r="K186" s="161"/>
      <c r="L186" s="161"/>
      <c r="M186" s="161"/>
      <c r="N186" s="161"/>
      <c r="O186" s="161"/>
      <c r="P186" s="162">
        <v>74.620882830239765</v>
      </c>
      <c r="Q186" s="162">
        <v>88.626686136501746</v>
      </c>
      <c r="R186" s="162"/>
      <c r="S186" s="162"/>
      <c r="T186" s="162"/>
      <c r="U186" s="162"/>
      <c r="V186" s="162"/>
      <c r="W186" s="162"/>
      <c r="X186" s="162"/>
      <c r="Y186" s="162"/>
      <c r="Z186" s="162"/>
      <c r="AA186" s="162"/>
      <c r="AB186" s="154"/>
      <c r="AC186" s="155"/>
      <c r="AD186" s="155"/>
      <c r="AE186" s="155"/>
      <c r="AF186" s="155"/>
      <c r="AG186" s="155"/>
      <c r="AH186" s="155"/>
      <c r="AI186" s="155"/>
      <c r="AJ186" s="155"/>
      <c r="AK186" s="155"/>
      <c r="AL186" s="156"/>
      <c r="AM186" s="155"/>
      <c r="AN186" s="129"/>
      <c r="AO186" s="129"/>
      <c r="AP186" s="129"/>
      <c r="AQ186" s="129"/>
      <c r="AR186" s="129"/>
    </row>
    <row r="187" spans="2:44">
      <c r="B187" s="183" t="s">
        <v>397</v>
      </c>
      <c r="C187" s="184" t="s">
        <v>301</v>
      </c>
      <c r="D187" s="161">
        <v>73757.021428571432</v>
      </c>
      <c r="E187" s="161">
        <v>119190.32000000004</v>
      </c>
      <c r="F187" s="161"/>
      <c r="G187" s="161"/>
      <c r="H187" s="161"/>
      <c r="I187" s="161"/>
      <c r="J187" s="161"/>
      <c r="K187" s="161"/>
      <c r="L187" s="161"/>
      <c r="M187" s="161"/>
      <c r="N187" s="161"/>
      <c r="O187" s="161"/>
      <c r="P187" s="162">
        <v>566.4273216386556</v>
      </c>
      <c r="Q187" s="162">
        <v>701.09356800000023</v>
      </c>
      <c r="R187" s="162"/>
      <c r="S187" s="162"/>
      <c r="T187" s="162"/>
      <c r="U187" s="162"/>
      <c r="V187" s="162"/>
      <c r="W187" s="162"/>
      <c r="X187" s="162"/>
      <c r="Y187" s="162"/>
      <c r="Z187" s="162"/>
      <c r="AA187" s="162"/>
      <c r="AB187" s="154"/>
      <c r="AC187" s="155"/>
      <c r="AD187" s="155"/>
      <c r="AE187" s="155"/>
      <c r="AF187" s="155"/>
      <c r="AG187" s="155"/>
      <c r="AH187" s="155"/>
      <c r="AI187" s="155"/>
      <c r="AJ187" s="155"/>
      <c r="AK187" s="155"/>
      <c r="AL187" s="156"/>
      <c r="AM187" s="155"/>
      <c r="AN187" s="129"/>
      <c r="AO187" s="129"/>
      <c r="AP187" s="129"/>
      <c r="AQ187" s="129"/>
      <c r="AR187" s="129"/>
    </row>
    <row r="188" spans="2:44">
      <c r="B188" s="183" t="s">
        <v>398</v>
      </c>
      <c r="C188" s="184" t="s">
        <v>301</v>
      </c>
      <c r="D188" s="161">
        <v>11060.336065573771</v>
      </c>
      <c r="E188" s="161">
        <v>57889.024000000005</v>
      </c>
      <c r="F188" s="161"/>
      <c r="G188" s="161"/>
      <c r="H188" s="161"/>
      <c r="I188" s="161"/>
      <c r="J188" s="161"/>
      <c r="K188" s="161"/>
      <c r="L188" s="161"/>
      <c r="M188" s="161"/>
      <c r="N188" s="161"/>
      <c r="O188" s="161"/>
      <c r="P188" s="162">
        <v>87.591733233979141</v>
      </c>
      <c r="Q188" s="162">
        <v>344.31341847272728</v>
      </c>
      <c r="R188" s="162"/>
      <c r="S188" s="162"/>
      <c r="T188" s="162"/>
      <c r="U188" s="162"/>
      <c r="V188" s="162"/>
      <c r="W188" s="162"/>
      <c r="X188" s="162"/>
      <c r="Y188" s="162"/>
      <c r="Z188" s="162"/>
      <c r="AA188" s="162"/>
      <c r="AB188" s="154"/>
      <c r="AC188" s="155"/>
      <c r="AD188" s="155"/>
      <c r="AE188" s="155"/>
      <c r="AF188" s="155"/>
      <c r="AG188" s="155"/>
      <c r="AH188" s="155"/>
      <c r="AI188" s="155"/>
      <c r="AJ188" s="155"/>
      <c r="AK188" s="155"/>
      <c r="AL188" s="156"/>
      <c r="AM188" s="155"/>
      <c r="AN188" s="129"/>
      <c r="AO188" s="129"/>
      <c r="AP188" s="129"/>
      <c r="AQ188" s="129"/>
      <c r="AR188" s="129"/>
    </row>
    <row r="189" spans="2:44">
      <c r="B189" s="183" t="s">
        <v>399</v>
      </c>
      <c r="C189" s="184" t="s">
        <v>301</v>
      </c>
      <c r="D189" s="161">
        <v>0</v>
      </c>
      <c r="E189" s="161">
        <v>0</v>
      </c>
      <c r="F189" s="161"/>
      <c r="G189" s="161"/>
      <c r="H189" s="161"/>
      <c r="I189" s="161"/>
      <c r="J189" s="161"/>
      <c r="K189" s="161"/>
      <c r="L189" s="161"/>
      <c r="M189" s="161"/>
      <c r="N189" s="161"/>
      <c r="O189" s="161"/>
      <c r="P189" s="162">
        <v>0</v>
      </c>
      <c r="Q189" s="162">
        <v>0</v>
      </c>
      <c r="R189" s="162"/>
      <c r="S189" s="162"/>
      <c r="T189" s="162"/>
      <c r="U189" s="162"/>
      <c r="V189" s="162"/>
      <c r="W189" s="162"/>
      <c r="X189" s="162"/>
      <c r="Y189" s="162"/>
      <c r="Z189" s="162"/>
      <c r="AA189" s="162"/>
      <c r="AB189" s="154"/>
      <c r="AC189" s="155"/>
      <c r="AD189" s="155"/>
      <c r="AE189" s="155"/>
      <c r="AF189" s="155"/>
      <c r="AG189" s="155"/>
      <c r="AH189" s="155"/>
      <c r="AI189" s="155"/>
      <c r="AJ189" s="155"/>
      <c r="AK189" s="155"/>
      <c r="AL189" s="156"/>
      <c r="AM189" s="155"/>
      <c r="AN189" s="129"/>
      <c r="AO189" s="129"/>
      <c r="AP189" s="129"/>
      <c r="AQ189" s="129"/>
      <c r="AR189" s="129"/>
    </row>
    <row r="190" spans="2:44">
      <c r="B190" s="183" t="s">
        <v>400</v>
      </c>
      <c r="C190" s="184" t="s">
        <v>301</v>
      </c>
      <c r="D190" s="161">
        <v>0</v>
      </c>
      <c r="E190" s="161">
        <v>0</v>
      </c>
      <c r="F190" s="161"/>
      <c r="G190" s="161"/>
      <c r="H190" s="161"/>
      <c r="I190" s="161"/>
      <c r="J190" s="161"/>
      <c r="K190" s="161"/>
      <c r="L190" s="161"/>
      <c r="M190" s="161"/>
      <c r="N190" s="161"/>
      <c r="O190" s="161"/>
      <c r="P190" s="162">
        <v>0</v>
      </c>
      <c r="Q190" s="162">
        <v>0</v>
      </c>
      <c r="R190" s="162"/>
      <c r="S190" s="162"/>
      <c r="T190" s="162"/>
      <c r="U190" s="162"/>
      <c r="V190" s="162"/>
      <c r="W190" s="162"/>
      <c r="X190" s="162"/>
      <c r="Y190" s="162"/>
      <c r="Z190" s="162"/>
      <c r="AA190" s="162"/>
      <c r="AB190" s="154"/>
      <c r="AC190" s="155"/>
      <c r="AD190" s="155"/>
      <c r="AE190" s="155"/>
      <c r="AF190" s="155"/>
      <c r="AG190" s="155"/>
      <c r="AH190" s="155"/>
      <c r="AI190" s="155"/>
      <c r="AJ190" s="155"/>
      <c r="AK190" s="155"/>
      <c r="AL190" s="156"/>
      <c r="AM190" s="155"/>
      <c r="AN190" s="129"/>
      <c r="AO190" s="129"/>
      <c r="AP190" s="129"/>
      <c r="AQ190" s="129"/>
      <c r="AR190" s="129"/>
    </row>
    <row r="191" spans="2:44">
      <c r="B191" s="183" t="s">
        <v>401</v>
      </c>
      <c r="C191" s="184" t="s">
        <v>301</v>
      </c>
      <c r="D191" s="161">
        <v>0</v>
      </c>
      <c r="E191" s="161">
        <v>0</v>
      </c>
      <c r="F191" s="161"/>
      <c r="G191" s="161"/>
      <c r="H191" s="161"/>
      <c r="I191" s="161"/>
      <c r="J191" s="161"/>
      <c r="K191" s="161"/>
      <c r="L191" s="161"/>
      <c r="M191" s="161"/>
      <c r="N191" s="161"/>
      <c r="O191" s="161"/>
      <c r="P191" s="162">
        <v>0</v>
      </c>
      <c r="Q191" s="162">
        <v>0</v>
      </c>
      <c r="R191" s="162"/>
      <c r="S191" s="162"/>
      <c r="T191" s="162"/>
      <c r="U191" s="162"/>
      <c r="V191" s="162"/>
      <c r="W191" s="162"/>
      <c r="X191" s="162"/>
      <c r="Y191" s="162"/>
      <c r="Z191" s="162"/>
      <c r="AA191" s="162"/>
      <c r="AB191" s="154"/>
      <c r="AC191" s="155"/>
      <c r="AD191" s="155"/>
      <c r="AE191" s="155"/>
      <c r="AF191" s="155"/>
      <c r="AG191" s="155"/>
      <c r="AH191" s="155"/>
      <c r="AI191" s="155"/>
      <c r="AJ191" s="155"/>
      <c r="AK191" s="155"/>
      <c r="AL191" s="156"/>
      <c r="AM191" s="155"/>
      <c r="AN191" s="129"/>
      <c r="AO191" s="129"/>
      <c r="AP191" s="129"/>
      <c r="AQ191" s="129"/>
      <c r="AR191" s="129"/>
    </row>
    <row r="192" spans="2:44">
      <c r="B192" s="183" t="s">
        <v>402</v>
      </c>
      <c r="C192" s="184" t="s">
        <v>301</v>
      </c>
      <c r="D192" s="161">
        <v>0</v>
      </c>
      <c r="E192" s="161">
        <v>0</v>
      </c>
      <c r="F192" s="161"/>
      <c r="G192" s="161"/>
      <c r="H192" s="161"/>
      <c r="I192" s="161"/>
      <c r="J192" s="161"/>
      <c r="K192" s="161"/>
      <c r="L192" s="161"/>
      <c r="M192" s="161"/>
      <c r="N192" s="161"/>
      <c r="O192" s="161"/>
      <c r="P192" s="162">
        <v>0</v>
      </c>
      <c r="Q192" s="162">
        <v>0</v>
      </c>
      <c r="R192" s="162"/>
      <c r="S192" s="162"/>
      <c r="T192" s="162"/>
      <c r="U192" s="162"/>
      <c r="V192" s="162"/>
      <c r="W192" s="162"/>
      <c r="X192" s="162"/>
      <c r="Y192" s="162"/>
      <c r="Z192" s="162"/>
      <c r="AA192" s="162"/>
      <c r="AB192" s="154"/>
      <c r="AC192" s="155"/>
      <c r="AD192" s="155"/>
      <c r="AE192" s="155"/>
      <c r="AF192" s="155"/>
      <c r="AG192" s="155"/>
      <c r="AH192" s="155"/>
      <c r="AI192" s="155"/>
      <c r="AJ192" s="155"/>
      <c r="AK192" s="155"/>
      <c r="AL192" s="156"/>
      <c r="AM192" s="155"/>
      <c r="AN192" s="129"/>
      <c r="AO192" s="129"/>
      <c r="AP192" s="129"/>
      <c r="AQ192" s="129"/>
      <c r="AR192" s="129"/>
    </row>
    <row r="193" spans="2:44">
      <c r="B193" s="183" t="s">
        <v>403</v>
      </c>
      <c r="C193" s="184" t="s">
        <v>301</v>
      </c>
      <c r="D193" s="161">
        <v>0</v>
      </c>
      <c r="E193" s="161">
        <v>0</v>
      </c>
      <c r="F193" s="161"/>
      <c r="G193" s="161"/>
      <c r="H193" s="161"/>
      <c r="I193" s="161"/>
      <c r="J193" s="161"/>
      <c r="K193" s="161"/>
      <c r="L193" s="161"/>
      <c r="M193" s="161"/>
      <c r="N193" s="161"/>
      <c r="O193" s="161"/>
      <c r="P193" s="162">
        <v>0</v>
      </c>
      <c r="Q193" s="162">
        <v>0</v>
      </c>
      <c r="R193" s="162"/>
      <c r="S193" s="162"/>
      <c r="T193" s="162"/>
      <c r="U193" s="162"/>
      <c r="V193" s="162"/>
      <c r="W193" s="162"/>
      <c r="X193" s="162"/>
      <c r="Y193" s="162"/>
      <c r="Z193" s="162"/>
      <c r="AA193" s="162"/>
      <c r="AB193" s="154"/>
      <c r="AC193" s="155"/>
      <c r="AD193" s="155"/>
      <c r="AE193" s="155"/>
      <c r="AF193" s="155"/>
      <c r="AG193" s="155"/>
      <c r="AH193" s="155"/>
      <c r="AI193" s="155"/>
      <c r="AJ193" s="155"/>
      <c r="AK193" s="155"/>
      <c r="AL193" s="156"/>
      <c r="AM193" s="155"/>
      <c r="AN193" s="129"/>
      <c r="AO193" s="129"/>
      <c r="AP193" s="129"/>
      <c r="AQ193" s="129"/>
      <c r="AR193" s="129"/>
    </row>
    <row r="194" spans="2:44">
      <c r="B194" s="183" t="s">
        <v>404</v>
      </c>
      <c r="C194" s="184" t="s">
        <v>301</v>
      </c>
      <c r="D194" s="161">
        <v>312506.67749414523</v>
      </c>
      <c r="E194" s="161">
        <v>468223.43662209943</v>
      </c>
      <c r="F194" s="161"/>
      <c r="G194" s="161"/>
      <c r="H194" s="161"/>
      <c r="I194" s="161"/>
      <c r="J194" s="161"/>
      <c r="K194" s="161"/>
      <c r="L194" s="161"/>
      <c r="M194" s="161"/>
      <c r="N194" s="161"/>
      <c r="O194" s="161"/>
      <c r="P194" s="162">
        <v>728.63993770287459</v>
      </c>
      <c r="Q194" s="162">
        <v>1134.0336726092294</v>
      </c>
      <c r="R194" s="162"/>
      <c r="S194" s="162"/>
      <c r="T194" s="162"/>
      <c r="U194" s="162"/>
      <c r="V194" s="162"/>
      <c r="W194" s="162"/>
      <c r="X194" s="162"/>
      <c r="Y194" s="162"/>
      <c r="Z194" s="162"/>
      <c r="AA194" s="162"/>
      <c r="AB194" s="154"/>
      <c r="AC194" s="155"/>
      <c r="AD194" s="155"/>
      <c r="AE194" s="155"/>
      <c r="AF194" s="155"/>
      <c r="AG194" s="155"/>
      <c r="AH194" s="155"/>
      <c r="AI194" s="155"/>
      <c r="AJ194" s="155"/>
      <c r="AK194" s="155"/>
      <c r="AL194" s="156"/>
      <c r="AM194" s="155"/>
      <c r="AN194" s="129"/>
      <c r="AO194" s="129"/>
      <c r="AP194" s="129"/>
      <c r="AQ194" s="129"/>
      <c r="AR194" s="129"/>
    </row>
    <row r="195" spans="2:44">
      <c r="B195" s="183" t="s">
        <v>65</v>
      </c>
      <c r="C195" s="184" t="s">
        <v>65</v>
      </c>
      <c r="D195" s="161">
        <v>391958.50000000006</v>
      </c>
      <c r="E195" s="161">
        <v>384386.72789471393</v>
      </c>
      <c r="F195" s="161"/>
      <c r="G195" s="161"/>
      <c r="H195" s="161"/>
      <c r="I195" s="161"/>
      <c r="J195" s="161"/>
      <c r="K195" s="161"/>
      <c r="L195" s="161"/>
      <c r="M195" s="161"/>
      <c r="N195" s="161"/>
      <c r="O195" s="161"/>
      <c r="P195" s="162">
        <v>10.921111333335626</v>
      </c>
      <c r="Q195" s="162">
        <v>13.552297526806322</v>
      </c>
      <c r="R195" s="162"/>
      <c r="S195" s="162"/>
      <c r="T195" s="162"/>
      <c r="U195" s="162"/>
      <c r="V195" s="162"/>
      <c r="W195" s="162"/>
      <c r="X195" s="162"/>
      <c r="Y195" s="162"/>
      <c r="Z195" s="162"/>
      <c r="AA195" s="162"/>
      <c r="AB195" s="154"/>
      <c r="AC195" s="155"/>
      <c r="AD195" s="155"/>
      <c r="AE195" s="155"/>
      <c r="AF195" s="155"/>
      <c r="AG195" s="155"/>
      <c r="AH195" s="155"/>
      <c r="AI195" s="155"/>
      <c r="AJ195" s="155"/>
      <c r="AK195" s="155"/>
      <c r="AL195" s="156"/>
      <c r="AM195" s="155"/>
      <c r="AN195" s="129"/>
      <c r="AO195" s="129"/>
      <c r="AP195" s="129"/>
      <c r="AQ195" s="129"/>
      <c r="AR195" s="129"/>
    </row>
    <row r="196" spans="2:44">
      <c r="B196" s="183" t="s">
        <v>3</v>
      </c>
      <c r="C196" s="184" t="s">
        <v>3</v>
      </c>
      <c r="D196" s="161">
        <v>66229897.552560002</v>
      </c>
      <c r="E196" s="161">
        <v>50444144.485600002</v>
      </c>
      <c r="F196" s="161"/>
      <c r="G196" s="161"/>
      <c r="H196" s="161"/>
      <c r="I196" s="161"/>
      <c r="J196" s="161"/>
      <c r="K196" s="161"/>
      <c r="L196" s="161"/>
      <c r="M196" s="161"/>
      <c r="N196" s="161"/>
      <c r="O196" s="161"/>
      <c r="P196" s="162">
        <v>440.55900918342536</v>
      </c>
      <c r="Q196" s="162">
        <v>439.38491860618501</v>
      </c>
      <c r="R196" s="162"/>
      <c r="S196" s="162"/>
      <c r="T196" s="162"/>
      <c r="U196" s="162"/>
      <c r="V196" s="162"/>
      <c r="W196" s="162"/>
      <c r="X196" s="162"/>
      <c r="Y196" s="162"/>
      <c r="Z196" s="162"/>
      <c r="AA196" s="162"/>
      <c r="AB196" s="154"/>
      <c r="AC196" s="155"/>
      <c r="AD196" s="155"/>
      <c r="AE196" s="155"/>
      <c r="AF196" s="155"/>
      <c r="AG196" s="155"/>
      <c r="AH196" s="155"/>
      <c r="AI196" s="155"/>
      <c r="AJ196" s="155"/>
      <c r="AK196" s="155"/>
      <c r="AL196" s="156"/>
      <c r="AM196" s="155"/>
      <c r="AN196" s="129"/>
      <c r="AO196" s="129"/>
      <c r="AP196" s="129"/>
      <c r="AQ196" s="129"/>
      <c r="AR196" s="129"/>
    </row>
    <row r="197" spans="2:44">
      <c r="B197" s="183" t="s">
        <v>353</v>
      </c>
      <c r="C197" s="184" t="s">
        <v>353</v>
      </c>
      <c r="D197" s="161">
        <v>10108293.015557047</v>
      </c>
      <c r="E197" s="161">
        <v>22720671.274508901</v>
      </c>
      <c r="F197" s="161"/>
      <c r="G197" s="161"/>
      <c r="H197" s="161"/>
      <c r="I197" s="161"/>
      <c r="J197" s="161"/>
      <c r="K197" s="161"/>
      <c r="L197" s="161"/>
      <c r="M197" s="161"/>
      <c r="N197" s="161"/>
      <c r="O197" s="161"/>
      <c r="P197" s="162">
        <v>183.24297093819769</v>
      </c>
      <c r="Q197" s="162">
        <v>522.1767204883464</v>
      </c>
      <c r="R197" s="162"/>
      <c r="S197" s="162"/>
      <c r="T197" s="162"/>
      <c r="U197" s="162"/>
      <c r="V197" s="162"/>
      <c r="W197" s="162"/>
      <c r="X197" s="162"/>
      <c r="Y197" s="162"/>
      <c r="Z197" s="162"/>
      <c r="AA197" s="162"/>
      <c r="AB197" s="154"/>
      <c r="AC197" s="155"/>
      <c r="AD197" s="155"/>
      <c r="AE197" s="155"/>
      <c r="AF197" s="155"/>
      <c r="AG197" s="155"/>
      <c r="AH197" s="155"/>
      <c r="AI197" s="155"/>
      <c r="AJ197" s="155"/>
      <c r="AK197" s="155"/>
      <c r="AL197" s="156"/>
      <c r="AM197" s="155"/>
      <c r="AN197" s="129"/>
      <c r="AO197" s="129"/>
      <c r="AP197" s="129"/>
      <c r="AQ197" s="129"/>
      <c r="AR197" s="129"/>
    </row>
    <row r="198" spans="2:44">
      <c r="B198" s="185" t="s">
        <v>373</v>
      </c>
      <c r="C198" s="186" t="s">
        <v>373</v>
      </c>
      <c r="D198" s="163">
        <v>618821.13461538462</v>
      </c>
      <c r="E198" s="163">
        <v>1126396.5333439619</v>
      </c>
      <c r="F198" s="163"/>
      <c r="G198" s="163"/>
      <c r="H198" s="163"/>
      <c r="I198" s="163"/>
      <c r="J198" s="163"/>
      <c r="K198" s="163"/>
      <c r="L198" s="163"/>
      <c r="M198" s="163"/>
      <c r="N198" s="163"/>
      <c r="O198" s="163"/>
      <c r="P198" s="164">
        <v>41.540502119382495</v>
      </c>
      <c r="Q198" s="164">
        <v>96.549287739410062</v>
      </c>
      <c r="R198" s="164"/>
      <c r="S198" s="164"/>
      <c r="T198" s="164"/>
      <c r="U198" s="164"/>
      <c r="V198" s="164"/>
      <c r="W198" s="164"/>
      <c r="X198" s="164"/>
      <c r="Y198" s="164"/>
      <c r="Z198" s="164"/>
      <c r="AA198" s="164"/>
      <c r="AB198" s="154"/>
      <c r="AC198" s="155"/>
      <c r="AD198" s="155"/>
      <c r="AE198" s="155"/>
      <c r="AF198" s="155"/>
      <c r="AG198" s="155"/>
      <c r="AH198" s="155"/>
      <c r="AI198" s="155"/>
      <c r="AJ198" s="155"/>
      <c r="AK198" s="155"/>
      <c r="AL198" s="156"/>
      <c r="AM198" s="155"/>
      <c r="AN198" s="129"/>
      <c r="AO198" s="129"/>
      <c r="AP198" s="129"/>
      <c r="AQ198" s="129"/>
      <c r="AR198" s="129"/>
    </row>
    <row r="199" spans="2:44">
      <c r="C199" s="154"/>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5"/>
      <c r="AC199" s="155"/>
      <c r="AD199" s="155"/>
      <c r="AE199" s="155"/>
      <c r="AF199" s="155"/>
      <c r="AG199" s="155"/>
      <c r="AH199" s="155"/>
      <c r="AI199" s="155"/>
      <c r="AJ199" s="155"/>
      <c r="AK199" s="156"/>
      <c r="AL199" s="155"/>
      <c r="AM199" s="155"/>
      <c r="AN199" s="129"/>
      <c r="AO199" s="129"/>
      <c r="AP199" s="129"/>
      <c r="AQ199" s="129"/>
    </row>
    <row r="200" spans="2:44">
      <c r="B200" s="131" t="s">
        <v>439</v>
      </c>
    </row>
    <row r="201" spans="2:44">
      <c r="B201" s="158" t="s">
        <v>388</v>
      </c>
      <c r="C201" s="160" t="s">
        <v>437</v>
      </c>
      <c r="D201" s="159" t="s">
        <v>182</v>
      </c>
      <c r="E201" s="159" t="s">
        <v>183</v>
      </c>
      <c r="F201" s="159" t="s">
        <v>184</v>
      </c>
      <c r="G201" s="159" t="s">
        <v>185</v>
      </c>
      <c r="H201" s="159" t="s">
        <v>186</v>
      </c>
      <c r="I201" s="159" t="s">
        <v>187</v>
      </c>
      <c r="J201" s="159" t="s">
        <v>188</v>
      </c>
      <c r="K201" s="159" t="s">
        <v>189</v>
      </c>
      <c r="L201" s="159" t="s">
        <v>190</v>
      </c>
      <c r="M201" s="159" t="s">
        <v>191</v>
      </c>
      <c r="N201" s="159" t="s">
        <v>192</v>
      </c>
      <c r="O201" s="159" t="s">
        <v>193</v>
      </c>
      <c r="P201" s="160" t="s">
        <v>206</v>
      </c>
      <c r="Q201" s="160" t="s">
        <v>207</v>
      </c>
      <c r="R201" s="160" t="s">
        <v>208</v>
      </c>
      <c r="S201" s="160" t="s">
        <v>209</v>
      </c>
      <c r="T201" s="160" t="s">
        <v>210</v>
      </c>
      <c r="U201" s="160" t="s">
        <v>211</v>
      </c>
      <c r="V201" s="160" t="s">
        <v>212</v>
      </c>
      <c r="W201" s="160" t="s">
        <v>213</v>
      </c>
      <c r="X201" s="160" t="s">
        <v>214</v>
      </c>
      <c r="Y201" s="160" t="s">
        <v>215</v>
      </c>
      <c r="Z201" s="160" t="s">
        <v>216</v>
      </c>
      <c r="AA201" s="160" t="s">
        <v>217</v>
      </c>
    </row>
    <row r="202" spans="2:44">
      <c r="B202" s="183" t="s">
        <v>389</v>
      </c>
      <c r="C202" s="184" t="s">
        <v>220</v>
      </c>
      <c r="D202" s="161">
        <v>28270857.053709082</v>
      </c>
      <c r="E202" s="161">
        <v>23781134.318799999</v>
      </c>
      <c r="F202" s="161"/>
      <c r="G202" s="161"/>
      <c r="H202" s="161"/>
      <c r="I202" s="161"/>
      <c r="J202" s="161"/>
      <c r="K202" s="161"/>
      <c r="L202" s="161"/>
      <c r="M202" s="161"/>
      <c r="N202" s="161"/>
      <c r="O202" s="161"/>
      <c r="P202" s="162">
        <v>465.84236216229942</v>
      </c>
      <c r="Q202" s="162">
        <v>325.76927582651132</v>
      </c>
      <c r="R202" s="162"/>
      <c r="S202" s="162"/>
      <c r="T202" s="162"/>
      <c r="U202" s="162"/>
      <c r="V202" s="162"/>
      <c r="W202" s="162"/>
      <c r="X202" s="162"/>
      <c r="Y202" s="162"/>
      <c r="Z202" s="162"/>
      <c r="AA202" s="162"/>
    </row>
    <row r="203" spans="2:44">
      <c r="B203" s="183" t="s">
        <v>390</v>
      </c>
      <c r="C203" s="184" t="s">
        <v>220</v>
      </c>
      <c r="D203" s="161">
        <v>7332443.8468984831</v>
      </c>
      <c r="E203" s="161">
        <v>8466341.2086605988</v>
      </c>
      <c r="F203" s="161"/>
      <c r="G203" s="161"/>
      <c r="H203" s="161"/>
      <c r="I203" s="161"/>
      <c r="J203" s="161"/>
      <c r="K203" s="161"/>
      <c r="L203" s="161"/>
      <c r="M203" s="161"/>
      <c r="N203" s="161"/>
      <c r="O203" s="161"/>
      <c r="P203" s="162">
        <v>2254.3408646275507</v>
      </c>
      <c r="Q203" s="162">
        <v>1753.1234433266145</v>
      </c>
      <c r="R203" s="162"/>
      <c r="S203" s="162"/>
      <c r="T203" s="162"/>
      <c r="U203" s="162"/>
      <c r="V203" s="162"/>
      <c r="W203" s="162"/>
      <c r="X203" s="162"/>
      <c r="Y203" s="162"/>
      <c r="Z203" s="162"/>
      <c r="AA203" s="162"/>
    </row>
    <row r="204" spans="2:44">
      <c r="B204" s="183" t="s">
        <v>391</v>
      </c>
      <c r="C204" s="184" t="s">
        <v>220</v>
      </c>
      <c r="D204" s="161">
        <v>500</v>
      </c>
      <c r="E204" s="161">
        <v>6072</v>
      </c>
      <c r="F204" s="161"/>
      <c r="G204" s="161"/>
      <c r="H204" s="161"/>
      <c r="I204" s="161"/>
      <c r="J204" s="161"/>
      <c r="K204" s="161"/>
      <c r="L204" s="161"/>
      <c r="M204" s="161"/>
      <c r="N204" s="161"/>
      <c r="O204" s="161"/>
      <c r="P204" s="162">
        <v>0.75000000000000011</v>
      </c>
      <c r="Q204" s="162">
        <v>3.0945</v>
      </c>
      <c r="R204" s="162"/>
      <c r="S204" s="162"/>
      <c r="T204" s="162"/>
      <c r="U204" s="162"/>
      <c r="V204" s="162"/>
      <c r="W204" s="162"/>
      <c r="X204" s="162"/>
      <c r="Y204" s="162"/>
      <c r="Z204" s="162"/>
      <c r="AA204" s="162"/>
    </row>
    <row r="205" spans="2:44">
      <c r="B205" s="183" t="s">
        <v>392</v>
      </c>
      <c r="C205" s="184" t="s">
        <v>220</v>
      </c>
      <c r="D205" s="161">
        <v>37795</v>
      </c>
      <c r="E205" s="161">
        <v>141622.14435164837</v>
      </c>
      <c r="F205" s="161"/>
      <c r="G205" s="161"/>
      <c r="H205" s="161"/>
      <c r="I205" s="161"/>
      <c r="J205" s="161"/>
      <c r="K205" s="161"/>
      <c r="L205" s="161"/>
      <c r="M205" s="161"/>
      <c r="N205" s="161"/>
      <c r="O205" s="161"/>
      <c r="P205" s="162">
        <v>48.331400000000002</v>
      </c>
      <c r="Q205" s="162">
        <v>120.96587755663933</v>
      </c>
      <c r="R205" s="162"/>
      <c r="S205" s="162"/>
      <c r="T205" s="162"/>
      <c r="U205" s="162"/>
      <c r="V205" s="162"/>
      <c r="W205" s="162"/>
      <c r="X205" s="162"/>
      <c r="Y205" s="162"/>
      <c r="Z205" s="162"/>
      <c r="AA205" s="162"/>
    </row>
    <row r="206" spans="2:44">
      <c r="B206" s="183" t="s">
        <v>393</v>
      </c>
      <c r="C206" s="184" t="s">
        <v>220</v>
      </c>
      <c r="D206" s="161">
        <v>0</v>
      </c>
      <c r="E206" s="161">
        <v>0</v>
      </c>
      <c r="F206" s="161"/>
      <c r="G206" s="161"/>
      <c r="H206" s="161"/>
      <c r="I206" s="161"/>
      <c r="J206" s="161"/>
      <c r="K206" s="161"/>
      <c r="L206" s="161"/>
      <c r="M206" s="161"/>
      <c r="N206" s="161"/>
      <c r="O206" s="161"/>
      <c r="P206" s="162">
        <v>0</v>
      </c>
      <c r="Q206" s="162">
        <v>0</v>
      </c>
      <c r="R206" s="162"/>
      <c r="S206" s="162"/>
      <c r="T206" s="162"/>
      <c r="U206" s="162"/>
      <c r="V206" s="162"/>
      <c r="W206" s="162"/>
      <c r="X206" s="162"/>
      <c r="Y206" s="162"/>
      <c r="Z206" s="162"/>
      <c r="AA206" s="162"/>
    </row>
    <row r="207" spans="2:44">
      <c r="B207" s="183" t="s">
        <v>394</v>
      </c>
      <c r="C207" s="184" t="s">
        <v>220</v>
      </c>
      <c r="D207" s="161">
        <v>0</v>
      </c>
      <c r="E207" s="161">
        <v>0</v>
      </c>
      <c r="F207" s="161"/>
      <c r="G207" s="161"/>
      <c r="H207" s="161"/>
      <c r="I207" s="161"/>
      <c r="J207" s="161"/>
      <c r="K207" s="161"/>
      <c r="L207" s="161"/>
      <c r="M207" s="161"/>
      <c r="N207" s="161"/>
      <c r="O207" s="161"/>
      <c r="P207" s="162">
        <v>0</v>
      </c>
      <c r="Q207" s="162">
        <v>0</v>
      </c>
      <c r="R207" s="162"/>
      <c r="S207" s="162"/>
      <c r="T207" s="162"/>
      <c r="U207" s="162"/>
      <c r="V207" s="162"/>
      <c r="W207" s="162"/>
      <c r="X207" s="162"/>
      <c r="Y207" s="162"/>
      <c r="Z207" s="162"/>
      <c r="AA207" s="162"/>
    </row>
    <row r="208" spans="2:44">
      <c r="B208" s="183" t="s">
        <v>395</v>
      </c>
      <c r="C208" s="184" t="s">
        <v>220</v>
      </c>
      <c r="D208" s="161">
        <v>35641595.900607564</v>
      </c>
      <c r="E208" s="161">
        <v>32395169.671812244</v>
      </c>
      <c r="F208" s="161"/>
      <c r="G208" s="161"/>
      <c r="H208" s="161"/>
      <c r="I208" s="161"/>
      <c r="J208" s="161"/>
      <c r="K208" s="161"/>
      <c r="L208" s="161"/>
      <c r="M208" s="161"/>
      <c r="N208" s="161"/>
      <c r="O208" s="161"/>
      <c r="P208" s="162">
        <v>2769.2646267898499</v>
      </c>
      <c r="Q208" s="162">
        <v>2202.9530967097644</v>
      </c>
      <c r="R208" s="162"/>
      <c r="S208" s="162"/>
      <c r="T208" s="162"/>
      <c r="U208" s="162"/>
      <c r="V208" s="162"/>
      <c r="W208" s="162"/>
      <c r="X208" s="162"/>
      <c r="Y208" s="162"/>
      <c r="Z208" s="162"/>
      <c r="AA208" s="162"/>
    </row>
    <row r="209" spans="2:27">
      <c r="B209" s="183" t="s">
        <v>396</v>
      </c>
      <c r="C209" s="184" t="s">
        <v>301</v>
      </c>
      <c r="D209" s="161">
        <v>557007.67999999993</v>
      </c>
      <c r="E209" s="161">
        <v>648630.90737790056</v>
      </c>
      <c r="F209" s="161"/>
      <c r="G209" s="161"/>
      <c r="H209" s="161"/>
      <c r="I209" s="161"/>
      <c r="J209" s="161"/>
      <c r="K209" s="161"/>
      <c r="L209" s="161"/>
      <c r="M209" s="161"/>
      <c r="N209" s="161"/>
      <c r="O209" s="161"/>
      <c r="P209" s="162">
        <v>198.82367516976026</v>
      </c>
      <c r="Q209" s="162">
        <v>199.14197618738859</v>
      </c>
      <c r="R209" s="162"/>
      <c r="S209" s="162"/>
      <c r="T209" s="162"/>
      <c r="U209" s="162"/>
      <c r="V209" s="162"/>
      <c r="W209" s="162"/>
      <c r="X209" s="162"/>
      <c r="Y209" s="162"/>
      <c r="Z209" s="162"/>
      <c r="AA209" s="162"/>
    </row>
    <row r="210" spans="2:27">
      <c r="B210" s="183" t="s">
        <v>397</v>
      </c>
      <c r="C210" s="184" t="s">
        <v>301</v>
      </c>
      <c r="D210" s="161">
        <v>283242.97857142857</v>
      </c>
      <c r="E210" s="161">
        <v>225809.68000000002</v>
      </c>
      <c r="F210" s="161"/>
      <c r="G210" s="161"/>
      <c r="H210" s="161"/>
      <c r="I210" s="161"/>
      <c r="J210" s="161"/>
      <c r="K210" s="161"/>
      <c r="L210" s="161"/>
      <c r="M210" s="161"/>
      <c r="N210" s="161"/>
      <c r="O210" s="161"/>
      <c r="P210" s="162">
        <v>1993.5046883613441</v>
      </c>
      <c r="Q210" s="162">
        <v>1180.2513986666668</v>
      </c>
      <c r="R210" s="162"/>
      <c r="S210" s="162"/>
      <c r="T210" s="162"/>
      <c r="U210" s="162"/>
      <c r="V210" s="162"/>
      <c r="W210" s="162"/>
      <c r="X210" s="162"/>
      <c r="Y210" s="162"/>
      <c r="Z210" s="162"/>
      <c r="AA210" s="162"/>
    </row>
    <row r="211" spans="2:27">
      <c r="B211" s="183" t="s">
        <v>398</v>
      </c>
      <c r="C211" s="184" t="s">
        <v>301</v>
      </c>
      <c r="D211" s="161">
        <v>110939.66393442624</v>
      </c>
      <c r="E211" s="161">
        <v>159110.976</v>
      </c>
      <c r="F211" s="161"/>
      <c r="G211" s="161"/>
      <c r="H211" s="161"/>
      <c r="I211" s="161"/>
      <c r="J211" s="161"/>
      <c r="K211" s="161"/>
      <c r="L211" s="161"/>
      <c r="M211" s="161"/>
      <c r="N211" s="161"/>
      <c r="O211" s="161"/>
      <c r="P211" s="162">
        <v>836.3597940387483</v>
      </c>
      <c r="Q211" s="162">
        <v>886.88225425454516</v>
      </c>
      <c r="R211" s="162"/>
      <c r="S211" s="162"/>
      <c r="T211" s="162"/>
      <c r="U211" s="162"/>
      <c r="V211" s="162"/>
      <c r="W211" s="162"/>
      <c r="X211" s="162"/>
      <c r="Y211" s="162"/>
      <c r="Z211" s="162"/>
      <c r="AA211" s="162"/>
    </row>
    <row r="212" spans="2:27">
      <c r="B212" s="183" t="s">
        <v>399</v>
      </c>
      <c r="C212" s="184" t="s">
        <v>301</v>
      </c>
      <c r="D212" s="161">
        <v>17500</v>
      </c>
      <c r="E212" s="161">
        <v>39000</v>
      </c>
      <c r="F212" s="161"/>
      <c r="G212" s="161"/>
      <c r="H212" s="161"/>
      <c r="I212" s="161"/>
      <c r="J212" s="161"/>
      <c r="K212" s="161"/>
      <c r="L212" s="161"/>
      <c r="M212" s="161"/>
      <c r="N212" s="161"/>
      <c r="O212" s="161"/>
      <c r="P212" s="162">
        <v>0</v>
      </c>
      <c r="Q212" s="162">
        <v>339.76545454545453</v>
      </c>
      <c r="R212" s="162"/>
      <c r="S212" s="162"/>
      <c r="T212" s="162"/>
      <c r="U212" s="162"/>
      <c r="V212" s="162"/>
      <c r="W212" s="162"/>
      <c r="X212" s="162"/>
      <c r="Y212" s="162"/>
      <c r="Z212" s="162"/>
      <c r="AA212" s="162"/>
    </row>
    <row r="213" spans="2:27">
      <c r="B213" s="183" t="s">
        <v>400</v>
      </c>
      <c r="C213" s="184" t="s">
        <v>301</v>
      </c>
      <c r="D213" s="161">
        <v>0</v>
      </c>
      <c r="E213" s="161">
        <v>82</v>
      </c>
      <c r="F213" s="161"/>
      <c r="G213" s="161"/>
      <c r="H213" s="161"/>
      <c r="I213" s="161"/>
      <c r="J213" s="161"/>
      <c r="K213" s="161"/>
      <c r="L213" s="161"/>
      <c r="M213" s="161"/>
      <c r="N213" s="161"/>
      <c r="O213" s="161"/>
      <c r="P213" s="162">
        <v>0</v>
      </c>
      <c r="Q213" s="162">
        <v>0.82</v>
      </c>
      <c r="R213" s="162"/>
      <c r="S213" s="162"/>
      <c r="T213" s="162"/>
      <c r="U213" s="162"/>
      <c r="V213" s="162"/>
      <c r="W213" s="162"/>
      <c r="X213" s="162"/>
      <c r="Y213" s="162"/>
      <c r="Z213" s="162"/>
      <c r="AA213" s="162"/>
    </row>
    <row r="214" spans="2:27">
      <c r="B214" s="183" t="s">
        <v>401</v>
      </c>
      <c r="C214" s="184" t="s">
        <v>301</v>
      </c>
      <c r="D214" s="161">
        <v>0</v>
      </c>
      <c r="E214" s="161">
        <v>0</v>
      </c>
      <c r="F214" s="161"/>
      <c r="G214" s="161"/>
      <c r="H214" s="161"/>
      <c r="I214" s="161"/>
      <c r="J214" s="161"/>
      <c r="K214" s="161"/>
      <c r="L214" s="161"/>
      <c r="M214" s="161"/>
      <c r="N214" s="161"/>
      <c r="O214" s="161"/>
      <c r="P214" s="162">
        <v>0</v>
      </c>
      <c r="Q214" s="162">
        <v>0</v>
      </c>
      <c r="R214" s="162"/>
      <c r="S214" s="162"/>
      <c r="T214" s="162"/>
      <c r="U214" s="162"/>
      <c r="V214" s="162"/>
      <c r="W214" s="162"/>
      <c r="X214" s="162"/>
      <c r="Y214" s="162"/>
      <c r="Z214" s="162"/>
      <c r="AA214" s="162"/>
    </row>
    <row r="215" spans="2:27">
      <c r="B215" s="183" t="s">
        <v>402</v>
      </c>
      <c r="C215" s="184" t="s">
        <v>301</v>
      </c>
      <c r="D215" s="161">
        <v>0</v>
      </c>
      <c r="E215" s="161">
        <v>0</v>
      </c>
      <c r="F215" s="161"/>
      <c r="G215" s="161"/>
      <c r="H215" s="161"/>
      <c r="I215" s="161"/>
      <c r="J215" s="161"/>
      <c r="K215" s="161"/>
      <c r="L215" s="161"/>
      <c r="M215" s="161"/>
      <c r="N215" s="161"/>
      <c r="O215" s="161"/>
      <c r="P215" s="162">
        <v>0</v>
      </c>
      <c r="Q215" s="162">
        <v>0</v>
      </c>
      <c r="R215" s="162"/>
      <c r="S215" s="162"/>
      <c r="T215" s="162"/>
      <c r="U215" s="162"/>
      <c r="V215" s="162"/>
      <c r="W215" s="162"/>
      <c r="X215" s="162"/>
      <c r="Y215" s="162"/>
      <c r="Z215" s="162"/>
      <c r="AA215" s="162"/>
    </row>
    <row r="216" spans="2:27">
      <c r="B216" s="183" t="s">
        <v>403</v>
      </c>
      <c r="C216" s="184" t="s">
        <v>301</v>
      </c>
      <c r="D216" s="161">
        <v>0</v>
      </c>
      <c r="E216" s="161">
        <v>0</v>
      </c>
      <c r="F216" s="161"/>
      <c r="G216" s="161"/>
      <c r="H216" s="161"/>
      <c r="I216" s="161"/>
      <c r="J216" s="161"/>
      <c r="K216" s="161"/>
      <c r="L216" s="161"/>
      <c r="M216" s="161"/>
      <c r="N216" s="161"/>
      <c r="O216" s="161"/>
      <c r="P216" s="162">
        <v>0</v>
      </c>
      <c r="Q216" s="162">
        <v>0</v>
      </c>
      <c r="R216" s="162"/>
      <c r="S216" s="162"/>
      <c r="T216" s="162"/>
      <c r="U216" s="162"/>
      <c r="V216" s="162"/>
      <c r="W216" s="162"/>
      <c r="X216" s="162"/>
      <c r="Y216" s="162"/>
      <c r="Z216" s="162"/>
      <c r="AA216" s="162"/>
    </row>
    <row r="217" spans="2:27">
      <c r="B217" s="183" t="s">
        <v>404</v>
      </c>
      <c r="C217" s="184" t="s">
        <v>301</v>
      </c>
      <c r="D217" s="161">
        <v>968690.32250585477</v>
      </c>
      <c r="E217" s="161">
        <v>1072633.5633779005</v>
      </c>
      <c r="F217" s="161"/>
      <c r="G217" s="161"/>
      <c r="H217" s="161"/>
      <c r="I217" s="161"/>
      <c r="J217" s="161"/>
      <c r="K217" s="161"/>
      <c r="L217" s="161"/>
      <c r="M217" s="161"/>
      <c r="N217" s="161"/>
      <c r="O217" s="161"/>
      <c r="P217" s="162">
        <v>3028.6881575698521</v>
      </c>
      <c r="Q217" s="162">
        <v>2606.8610836540556</v>
      </c>
      <c r="R217" s="162"/>
      <c r="S217" s="162"/>
      <c r="T217" s="162"/>
      <c r="U217" s="162"/>
      <c r="V217" s="162"/>
      <c r="W217" s="162"/>
      <c r="X217" s="162"/>
      <c r="Y217" s="162"/>
      <c r="Z217" s="162"/>
      <c r="AA217" s="162"/>
    </row>
    <row r="218" spans="2:27">
      <c r="B218" s="183" t="s">
        <v>65</v>
      </c>
      <c r="C218" s="184" t="s">
        <v>65</v>
      </c>
      <c r="D218" s="161">
        <v>7447211.5</v>
      </c>
      <c r="E218" s="161">
        <v>7303347.8299995642</v>
      </c>
      <c r="F218" s="161"/>
      <c r="G218" s="161"/>
      <c r="H218" s="161"/>
      <c r="I218" s="161"/>
      <c r="J218" s="161"/>
      <c r="K218" s="161"/>
      <c r="L218" s="161"/>
      <c r="M218" s="161"/>
      <c r="N218" s="161"/>
      <c r="O218" s="161"/>
      <c r="P218" s="162">
        <v>207.50111533337682</v>
      </c>
      <c r="Q218" s="162">
        <v>257.49365300932016</v>
      </c>
      <c r="R218" s="162"/>
      <c r="S218" s="162"/>
      <c r="T218" s="162"/>
      <c r="U218" s="162"/>
      <c r="V218" s="162"/>
      <c r="W218" s="162"/>
      <c r="X218" s="162"/>
      <c r="Y218" s="162"/>
      <c r="Z218" s="162"/>
      <c r="AA218" s="162"/>
    </row>
    <row r="219" spans="2:27">
      <c r="B219" s="183" t="s">
        <v>3</v>
      </c>
      <c r="C219" s="184" t="s">
        <v>3</v>
      </c>
      <c r="D219" s="161">
        <v>25826587.389839992</v>
      </c>
      <c r="E219" s="161">
        <v>21871937.485600002</v>
      </c>
      <c r="F219" s="161"/>
      <c r="G219" s="161"/>
      <c r="H219" s="161"/>
      <c r="I219" s="161"/>
      <c r="J219" s="161"/>
      <c r="K219" s="161"/>
      <c r="L219" s="161"/>
      <c r="M219" s="161"/>
      <c r="N219" s="161"/>
      <c r="O219" s="161"/>
      <c r="P219" s="162">
        <v>201.30545488977339</v>
      </c>
      <c r="Q219" s="162">
        <v>142.42046330417315</v>
      </c>
      <c r="R219" s="162"/>
      <c r="S219" s="162"/>
      <c r="T219" s="162"/>
      <c r="U219" s="162"/>
      <c r="V219" s="162"/>
      <c r="W219" s="162"/>
      <c r="X219" s="162"/>
      <c r="Y219" s="162"/>
      <c r="Z219" s="162"/>
      <c r="AA219" s="162"/>
    </row>
    <row r="220" spans="2:27">
      <c r="B220" s="183" t="s">
        <v>353</v>
      </c>
      <c r="C220" s="184" t="s">
        <v>353</v>
      </c>
      <c r="D220" s="161">
        <v>6356376.0461051837</v>
      </c>
      <c r="E220" s="161">
        <v>9616229.6920210794</v>
      </c>
      <c r="F220" s="161"/>
      <c r="G220" s="161"/>
      <c r="H220" s="161"/>
      <c r="I220" s="161"/>
      <c r="J220" s="161"/>
      <c r="K220" s="161"/>
      <c r="L220" s="161"/>
      <c r="M220" s="161"/>
      <c r="N220" s="161"/>
      <c r="O220" s="161"/>
      <c r="P220" s="162">
        <v>182.54773865882407</v>
      </c>
      <c r="Q220" s="162">
        <v>395.90870861306973</v>
      </c>
      <c r="R220" s="162"/>
      <c r="S220" s="162"/>
      <c r="T220" s="162"/>
      <c r="U220" s="162"/>
      <c r="V220" s="162"/>
      <c r="W220" s="162"/>
      <c r="X220" s="162"/>
      <c r="Y220" s="162"/>
      <c r="Z220" s="162"/>
      <c r="AA220" s="162"/>
    </row>
    <row r="221" spans="2:27">
      <c r="B221" s="183" t="s">
        <v>373</v>
      </c>
      <c r="C221" s="186" t="s">
        <v>373</v>
      </c>
      <c r="D221" s="161">
        <v>770916.55769230763</v>
      </c>
      <c r="E221" s="161">
        <v>1159853.8543833122</v>
      </c>
      <c r="F221" s="161"/>
      <c r="G221" s="161"/>
      <c r="H221" s="161"/>
      <c r="I221" s="161"/>
      <c r="J221" s="161"/>
      <c r="K221" s="161"/>
      <c r="L221" s="161"/>
      <c r="M221" s="161"/>
      <c r="N221" s="161"/>
      <c r="O221" s="161"/>
      <c r="P221" s="162">
        <v>40.763179023320106</v>
      </c>
      <c r="Q221" s="162">
        <v>48.133143482675365</v>
      </c>
      <c r="R221" s="162"/>
      <c r="S221" s="162"/>
      <c r="T221" s="162"/>
      <c r="U221" s="162"/>
      <c r="V221" s="162"/>
      <c r="W221" s="162"/>
      <c r="X221" s="162"/>
      <c r="Y221" s="162"/>
      <c r="Z221" s="162"/>
      <c r="AA221" s="162"/>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B2:AJ137"/>
  <sheetViews>
    <sheetView showGridLines="0" zoomScale="80" zoomScaleNormal="80" zoomScalePageLayoutView="80" workbookViewId="0"/>
  </sheetViews>
  <sheetFormatPr defaultColWidth="8.77734375" defaultRowHeight="13.2"/>
  <cols>
    <col min="1" max="1" width="4.44140625" customWidth="1"/>
    <col min="2" max="2" width="19.44140625" customWidth="1"/>
    <col min="3" max="10" width="10.77734375" customWidth="1"/>
    <col min="11" max="11" width="11.21875" customWidth="1"/>
    <col min="12" max="13" width="11.44140625" customWidth="1"/>
    <col min="14" max="14" width="11" customWidth="1"/>
    <col min="15" max="15" width="10.44140625" customWidth="1"/>
    <col min="16" max="16" width="10" customWidth="1"/>
    <col min="17" max="17" width="9" bestFit="1" customWidth="1"/>
  </cols>
  <sheetData>
    <row r="2" spans="2:36" ht="17.399999999999999">
      <c r="B2" s="13" t="str">
        <f>Introduction!B2</f>
        <v>LightCounting Optical Components Market Forecast for China</v>
      </c>
      <c r="AB2" s="2"/>
      <c r="AC2" s="2"/>
      <c r="AD2" s="2"/>
      <c r="AE2" s="2"/>
      <c r="AI2" s="49"/>
      <c r="AJ2" s="49"/>
    </row>
    <row r="3" spans="2:36" ht="15">
      <c r="B3" s="42" t="str">
        <f>Introduction!$B$3</f>
        <v>Sample spreadsheet 2024 - for illustrative purposes only</v>
      </c>
      <c r="C3" s="6"/>
      <c r="D3" s="6"/>
      <c r="E3" s="6"/>
      <c r="F3" s="6"/>
      <c r="G3" s="6"/>
      <c r="H3" s="6"/>
      <c r="I3" s="6"/>
      <c r="J3" s="6"/>
      <c r="K3" s="6"/>
      <c r="L3" s="6"/>
      <c r="M3" s="6"/>
      <c r="N3" s="6"/>
      <c r="O3" s="6"/>
      <c r="P3" s="6"/>
      <c r="Q3" s="6"/>
      <c r="R3" s="6"/>
      <c r="S3" s="6"/>
      <c r="T3" s="6"/>
      <c r="U3" s="6"/>
      <c r="V3" s="6"/>
      <c r="W3" s="6"/>
      <c r="X3" s="6"/>
      <c r="Y3" s="6"/>
      <c r="Z3" s="6"/>
      <c r="AA3" s="6"/>
      <c r="AB3" s="27"/>
      <c r="AC3" s="27"/>
      <c r="AD3" s="27"/>
      <c r="AE3" s="27"/>
      <c r="AI3" s="49"/>
      <c r="AJ3" s="49"/>
    </row>
    <row r="4" spans="2:36" ht="15.6">
      <c r="B4" s="43" t="s">
        <v>102</v>
      </c>
      <c r="C4" s="6"/>
      <c r="D4" s="6"/>
      <c r="E4" s="6"/>
      <c r="F4" s="6"/>
      <c r="G4" s="6"/>
      <c r="H4" s="6"/>
      <c r="I4" s="6"/>
      <c r="J4" s="6"/>
      <c r="K4" s="6"/>
      <c r="L4" s="6"/>
      <c r="M4" s="6"/>
      <c r="N4" s="6"/>
      <c r="O4" s="6"/>
      <c r="P4" s="6"/>
      <c r="Q4" s="6"/>
      <c r="R4" s="6"/>
      <c r="S4" s="6"/>
      <c r="T4" s="6"/>
      <c r="U4" s="6"/>
      <c r="V4" s="6"/>
      <c r="W4" s="6"/>
      <c r="X4" s="6"/>
      <c r="Y4" s="6"/>
      <c r="Z4" s="6"/>
      <c r="AA4" s="6"/>
      <c r="AB4" s="27"/>
      <c r="AC4" s="27"/>
      <c r="AD4" s="27"/>
      <c r="AE4" s="27"/>
      <c r="AI4" s="49"/>
      <c r="AJ4" s="49"/>
    </row>
    <row r="6" spans="2:36" ht="13.8">
      <c r="AI6" s="75"/>
    </row>
    <row r="9" spans="2:36">
      <c r="F9" s="64"/>
      <c r="G9" s="64"/>
      <c r="H9" s="64"/>
      <c r="I9" s="64"/>
      <c r="J9" s="65"/>
    </row>
    <row r="10" spans="2:36">
      <c r="C10" s="64"/>
      <c r="D10" s="64"/>
      <c r="E10" s="64"/>
      <c r="F10" s="64"/>
      <c r="G10" s="64"/>
      <c r="H10" s="64"/>
      <c r="I10" s="64"/>
      <c r="J10" s="65"/>
    </row>
    <row r="11" spans="2:36">
      <c r="C11" s="64"/>
      <c r="D11" s="64"/>
      <c r="E11" s="64"/>
      <c r="F11" s="64"/>
      <c r="G11" s="64"/>
      <c r="H11" s="64"/>
      <c r="I11" s="64"/>
      <c r="J11" s="65"/>
    </row>
    <row r="12" spans="2:36">
      <c r="C12" s="63"/>
      <c r="D12" s="63"/>
      <c r="E12" s="63"/>
      <c r="F12" s="63"/>
      <c r="G12" s="63"/>
      <c r="H12" s="63"/>
      <c r="I12" s="63"/>
      <c r="J12" s="63"/>
    </row>
    <row r="13" spans="2:36">
      <c r="C13" s="63"/>
      <c r="D13" s="63"/>
      <c r="E13" s="63"/>
      <c r="F13" s="63"/>
      <c r="G13" s="63"/>
      <c r="H13" s="63"/>
      <c r="I13" s="63"/>
      <c r="J13" s="63"/>
    </row>
    <row r="14" spans="2:36">
      <c r="C14" s="63"/>
      <c r="D14" s="63"/>
      <c r="E14" s="63"/>
      <c r="F14" s="63"/>
      <c r="G14" s="63"/>
      <c r="H14" s="63"/>
      <c r="I14" s="63"/>
      <c r="J14" s="63"/>
    </row>
    <row r="15" spans="2:36">
      <c r="C15" s="63"/>
      <c r="D15" s="63"/>
      <c r="E15" s="63"/>
      <c r="F15" s="63"/>
      <c r="G15" s="63"/>
      <c r="H15" s="63"/>
      <c r="I15" s="63"/>
      <c r="J15" s="63"/>
    </row>
    <row r="16" spans="2:36">
      <c r="C16" s="63"/>
      <c r="D16" s="63"/>
      <c r="E16" s="63"/>
      <c r="F16" s="63"/>
      <c r="G16" s="63"/>
      <c r="H16" s="63"/>
      <c r="I16" s="63"/>
      <c r="J16" s="63"/>
    </row>
    <row r="17" spans="2:20">
      <c r="C17" s="63"/>
      <c r="D17" s="63"/>
      <c r="E17" s="63"/>
      <c r="F17" s="63"/>
      <c r="G17" s="63"/>
      <c r="H17" s="63"/>
      <c r="I17" s="63"/>
      <c r="J17" s="63"/>
    </row>
    <row r="20" spans="2:20">
      <c r="Q20" s="60"/>
      <c r="R20" s="60"/>
      <c r="S20" s="60"/>
      <c r="T20" s="60"/>
    </row>
    <row r="22" spans="2:20">
      <c r="B22" s="44" t="s">
        <v>99</v>
      </c>
      <c r="P22" s="74" t="s">
        <v>101</v>
      </c>
    </row>
    <row r="23" spans="2:20">
      <c r="C23" s="66">
        <v>2010</v>
      </c>
      <c r="D23" s="66">
        <v>2011</v>
      </c>
      <c r="E23" s="66">
        <v>2012</v>
      </c>
      <c r="F23" s="66">
        <v>2013</v>
      </c>
      <c r="G23" s="66">
        <v>2014</v>
      </c>
      <c r="H23" s="66">
        <v>2015</v>
      </c>
      <c r="I23" s="24">
        <v>2016</v>
      </c>
      <c r="J23" s="24">
        <v>2017</v>
      </c>
      <c r="K23" s="24">
        <v>2018</v>
      </c>
      <c r="L23" s="24">
        <v>2019</v>
      </c>
      <c r="M23" s="24">
        <v>2020</v>
      </c>
      <c r="N23" s="24">
        <v>2021</v>
      </c>
      <c r="O23" s="24">
        <v>2022</v>
      </c>
      <c r="P23" s="123" t="s">
        <v>168</v>
      </c>
      <c r="Q23" t="s">
        <v>170</v>
      </c>
    </row>
    <row r="24" spans="2:20">
      <c r="B24" s="67" t="s">
        <v>97</v>
      </c>
      <c r="C24" s="23"/>
      <c r="D24" s="23"/>
      <c r="E24" s="23"/>
      <c r="F24" s="23">
        <v>361.23900000000003</v>
      </c>
      <c r="G24" s="23">
        <v>584.05899999999997</v>
      </c>
      <c r="H24" s="23">
        <v>837.49800000000005</v>
      </c>
      <c r="I24" s="23">
        <v>1129.171</v>
      </c>
      <c r="J24" s="23">
        <v>1628.308</v>
      </c>
      <c r="K24" s="26"/>
      <c r="L24" s="51"/>
      <c r="M24" s="51"/>
      <c r="N24" s="51"/>
      <c r="O24" s="51"/>
      <c r="P24" s="51"/>
      <c r="Q24" t="s">
        <v>138</v>
      </c>
      <c r="T24" s="12" t="e">
        <f t="shared" ref="T24:T26" si="0">N24/M24-1</f>
        <v>#DIV/0!</v>
      </c>
    </row>
    <row r="25" spans="2:20">
      <c r="B25" s="67" t="s">
        <v>95</v>
      </c>
      <c r="C25" s="23"/>
      <c r="D25" s="23"/>
      <c r="E25" s="23"/>
      <c r="F25" s="23"/>
      <c r="G25" s="23">
        <v>47693</v>
      </c>
      <c r="H25" s="23">
        <v>49589</v>
      </c>
      <c r="I25" s="23">
        <v>48570</v>
      </c>
      <c r="J25" s="23">
        <v>48176</v>
      </c>
      <c r="K25" s="26"/>
      <c r="L25" s="51"/>
      <c r="M25" s="51"/>
      <c r="N25" s="51"/>
      <c r="O25" s="51"/>
      <c r="P25" s="51"/>
      <c r="Q25" t="s">
        <v>138</v>
      </c>
      <c r="T25" s="12" t="e">
        <f t="shared" si="0"/>
        <v>#DIV/0!</v>
      </c>
    </row>
    <row r="26" spans="2:20" ht="15.6">
      <c r="B26" s="76" t="s">
        <v>107</v>
      </c>
      <c r="C26" s="23">
        <v>20895</v>
      </c>
      <c r="D26" s="23">
        <v>21795</v>
      </c>
      <c r="E26" s="23">
        <v>24498</v>
      </c>
      <c r="F26" s="23">
        <v>24756</v>
      </c>
      <c r="G26" s="23">
        <v>25057</v>
      </c>
      <c r="H26" s="23">
        <v>25775</v>
      </c>
      <c r="I26" s="23">
        <v>25246</v>
      </c>
      <c r="J26" s="23">
        <v>19427</v>
      </c>
      <c r="K26" s="26"/>
      <c r="L26" s="51"/>
      <c r="M26" s="51"/>
      <c r="N26" s="51"/>
      <c r="O26" s="51"/>
      <c r="P26" s="51"/>
      <c r="Q26" t="s">
        <v>139</v>
      </c>
      <c r="T26" s="12" t="e">
        <f t="shared" si="0"/>
        <v>#DIV/0!</v>
      </c>
    </row>
    <row r="27" spans="2:20">
      <c r="B27" s="67" t="s">
        <v>117</v>
      </c>
      <c r="C27" s="23"/>
      <c r="D27" s="23"/>
      <c r="E27" s="23"/>
      <c r="F27" s="23"/>
      <c r="G27" s="23"/>
      <c r="H27" s="23">
        <v>51166</v>
      </c>
      <c r="I27" s="23">
        <v>61905</v>
      </c>
      <c r="J27" s="23">
        <v>78606</v>
      </c>
      <c r="K27" s="26"/>
      <c r="L27" s="51"/>
      <c r="M27" s="51"/>
      <c r="N27" s="51"/>
      <c r="O27" s="51"/>
      <c r="P27" s="51"/>
      <c r="Q27" t="s">
        <v>138</v>
      </c>
      <c r="T27" s="12" t="e">
        <f>N27/M27-1</f>
        <v>#DIV/0!</v>
      </c>
    </row>
    <row r="28" spans="2:20">
      <c r="B28" s="76" t="s">
        <v>118</v>
      </c>
      <c r="C28" s="23"/>
      <c r="D28" s="23"/>
      <c r="E28" s="23"/>
      <c r="F28" s="23"/>
      <c r="G28" s="23"/>
      <c r="H28" s="23">
        <v>15009</v>
      </c>
      <c r="I28" s="23">
        <v>21797</v>
      </c>
      <c r="J28" s="23">
        <v>30669</v>
      </c>
      <c r="K28" s="23"/>
      <c r="L28" s="51"/>
      <c r="M28" s="51"/>
      <c r="N28" s="51"/>
      <c r="O28" s="51"/>
      <c r="P28" s="51"/>
      <c r="Q28" s="6" t="s">
        <v>144</v>
      </c>
      <c r="T28" s="12" t="e">
        <f t="shared" ref="T28:T36" si="1">N28/M28-1</f>
        <v>#DIV/0!</v>
      </c>
    </row>
    <row r="29" spans="2:20">
      <c r="B29" s="67" t="s">
        <v>98</v>
      </c>
      <c r="C29" s="51">
        <v>627.84420164798587</v>
      </c>
      <c r="D29" s="51">
        <v>1089.3629022749235</v>
      </c>
      <c r="E29" s="51">
        <v>1297.0770986558459</v>
      </c>
      <c r="F29" s="51">
        <v>1481.8259493072746</v>
      </c>
      <c r="G29" s="51">
        <v>1740.3938247755718</v>
      </c>
      <c r="H29" s="51">
        <v>2146.7901588210952</v>
      </c>
      <c r="I29" s="51">
        <v>2613.749284832425</v>
      </c>
      <c r="J29" s="51">
        <v>3104.0454727119322</v>
      </c>
      <c r="K29" s="51"/>
      <c r="L29" s="51"/>
      <c r="M29" s="51"/>
      <c r="N29" s="87"/>
      <c r="O29" s="116"/>
      <c r="P29" s="116"/>
      <c r="Q29" s="6" t="s">
        <v>145</v>
      </c>
      <c r="T29" s="12" t="e">
        <f t="shared" si="1"/>
        <v>#DIV/0!</v>
      </c>
    </row>
    <row r="30" spans="2:20">
      <c r="B30" s="67" t="s">
        <v>92</v>
      </c>
      <c r="C30" s="23">
        <v>642.59618007016593</v>
      </c>
      <c r="D30" s="23">
        <v>821.03854588644595</v>
      </c>
      <c r="E30" s="23">
        <v>1035.6961704286077</v>
      </c>
      <c r="F30" s="23">
        <v>1385.9292395282635</v>
      </c>
      <c r="G30" s="23">
        <v>1809.2238762357754</v>
      </c>
      <c r="H30" s="23">
        <v>2124.510646424138</v>
      </c>
      <c r="I30" s="23">
        <v>4172.0617904784849</v>
      </c>
      <c r="J30" s="23">
        <v>5499.8815814793397</v>
      </c>
      <c r="K30" s="23"/>
      <c r="L30" s="51"/>
      <c r="M30" s="51"/>
      <c r="N30" s="51"/>
      <c r="O30" s="51"/>
      <c r="P30" s="51"/>
      <c r="Q30" s="6" t="s">
        <v>144</v>
      </c>
      <c r="T30" s="12" t="e">
        <f t="shared" si="1"/>
        <v>#DIV/0!</v>
      </c>
    </row>
    <row r="31" spans="2:20">
      <c r="B31" s="67" t="s">
        <v>96</v>
      </c>
      <c r="C31" s="23">
        <v>31436</v>
      </c>
      <c r="D31" s="23">
        <v>30883</v>
      </c>
      <c r="E31" s="23">
        <v>29445</v>
      </c>
      <c r="F31" s="23">
        <v>28173</v>
      </c>
      <c r="G31" s="23">
        <v>27780</v>
      </c>
      <c r="H31" s="23">
        <v>28054</v>
      </c>
      <c r="I31" s="23">
        <v>26783</v>
      </c>
      <c r="J31" s="23">
        <v>26486</v>
      </c>
      <c r="K31" s="23"/>
      <c r="L31" s="51"/>
      <c r="M31" s="51"/>
      <c r="N31" s="51"/>
      <c r="O31" s="51"/>
      <c r="P31" s="51"/>
      <c r="Q31" s="6" t="s">
        <v>144</v>
      </c>
      <c r="T31" s="12" t="e">
        <f t="shared" si="1"/>
        <v>#DIV/0!</v>
      </c>
    </row>
    <row r="32" spans="2:20">
      <c r="B32" s="99" t="s">
        <v>173</v>
      </c>
      <c r="C32" s="23">
        <v>27313.46</v>
      </c>
      <c r="D32" s="23">
        <v>31507.030500000001</v>
      </c>
      <c r="E32" s="23">
        <v>34835.323600000003</v>
      </c>
      <c r="F32" s="23">
        <v>38578.634999999995</v>
      </c>
      <c r="G32" s="23">
        <v>46514.995799999997</v>
      </c>
      <c r="H32" s="23">
        <v>63752.999999999993</v>
      </c>
      <c r="I32" s="23">
        <v>84182.04359999999</v>
      </c>
      <c r="J32" s="23">
        <v>96809.35013999998</v>
      </c>
      <c r="K32" s="23"/>
      <c r="L32" s="51"/>
      <c r="M32" s="51"/>
      <c r="N32" s="60"/>
      <c r="O32" s="116"/>
      <c r="P32" s="116"/>
      <c r="Q32" s="6" t="s">
        <v>169</v>
      </c>
      <c r="T32" s="12" t="e">
        <f t="shared" si="1"/>
        <v>#DIV/0!</v>
      </c>
    </row>
    <row r="33" spans="2:25">
      <c r="B33" s="98" t="s">
        <v>176</v>
      </c>
      <c r="C33" s="23">
        <v>21505.5</v>
      </c>
      <c r="D33" s="23">
        <v>23197.4025</v>
      </c>
      <c r="E33" s="23">
        <v>25326.712600000003</v>
      </c>
      <c r="F33" s="23">
        <v>26875.036799999998</v>
      </c>
      <c r="G33" s="23">
        <v>31004.94</v>
      </c>
      <c r="H33" s="23">
        <v>37947.2382</v>
      </c>
      <c r="I33" s="23">
        <v>46896.545399999995</v>
      </c>
      <c r="J33" s="23">
        <v>44086.919194161965</v>
      </c>
      <c r="K33" s="23"/>
      <c r="L33" s="51"/>
      <c r="M33" s="51"/>
      <c r="N33" s="51"/>
      <c r="O33" s="51"/>
      <c r="P33" s="51"/>
      <c r="Q33" s="6" t="s">
        <v>145</v>
      </c>
      <c r="T33" s="12" t="e">
        <f t="shared" si="1"/>
        <v>#DIV/0!</v>
      </c>
    </row>
    <row r="34" spans="2:25">
      <c r="B34" s="67" t="s">
        <v>93</v>
      </c>
      <c r="C34" s="23">
        <v>159.46888674376706</v>
      </c>
      <c r="D34" s="23">
        <v>190.46858458663928</v>
      </c>
      <c r="E34" s="23">
        <v>451.59142784681717</v>
      </c>
      <c r="F34" s="23">
        <v>687.10858072387146</v>
      </c>
      <c r="G34" s="23">
        <v>1186.18204249931</v>
      </c>
      <c r="H34" s="23">
        <v>1610.9678856742735</v>
      </c>
      <c r="I34" s="23">
        <v>1907.3142822728778</v>
      </c>
      <c r="J34" s="23">
        <v>3354.3718637594902</v>
      </c>
      <c r="K34" s="23"/>
      <c r="L34" s="51"/>
      <c r="M34" s="51"/>
      <c r="N34" s="51"/>
      <c r="O34" s="51"/>
      <c r="P34" s="51"/>
      <c r="Q34" s="6" t="s">
        <v>144</v>
      </c>
      <c r="T34" s="12" t="e">
        <f t="shared" si="1"/>
        <v>#DIV/0!</v>
      </c>
    </row>
    <row r="35" spans="2:25">
      <c r="B35" s="67" t="s">
        <v>94</v>
      </c>
      <c r="C35" s="23"/>
      <c r="D35" s="23"/>
      <c r="E35" s="23"/>
      <c r="F35" s="23"/>
      <c r="G35" s="23">
        <v>37182</v>
      </c>
      <c r="H35" s="23">
        <v>47113</v>
      </c>
      <c r="I35" s="23">
        <v>42589</v>
      </c>
      <c r="J35" s="23">
        <v>44291</v>
      </c>
      <c r="K35" s="23"/>
      <c r="L35" s="51"/>
      <c r="M35" s="51"/>
      <c r="N35" s="51"/>
      <c r="O35" s="51"/>
      <c r="P35" s="51"/>
      <c r="Q35" s="6" t="s">
        <v>144</v>
      </c>
      <c r="T35" s="12" t="e">
        <f t="shared" si="1"/>
        <v>#DIV/0!</v>
      </c>
    </row>
    <row r="36" spans="2:25" ht="15.6">
      <c r="B36" s="76" t="s">
        <v>108</v>
      </c>
      <c r="C36" s="23"/>
      <c r="D36" s="23"/>
      <c r="E36" s="23"/>
      <c r="F36" s="23"/>
      <c r="G36" s="23"/>
      <c r="H36" s="23">
        <v>4654</v>
      </c>
      <c r="I36" s="23">
        <v>4215</v>
      </c>
      <c r="J36" s="23">
        <v>4022</v>
      </c>
      <c r="K36" s="23"/>
      <c r="L36" s="51"/>
      <c r="M36" s="84"/>
      <c r="N36" s="84"/>
      <c r="O36" s="51"/>
      <c r="P36" s="51"/>
      <c r="Q36" s="6" t="s">
        <v>144</v>
      </c>
      <c r="T36" s="12" t="e">
        <f t="shared" si="1"/>
        <v>#DIV/0!</v>
      </c>
    </row>
    <row r="37" spans="2:25">
      <c r="B37" s="67" t="s">
        <v>161</v>
      </c>
      <c r="C37" s="23">
        <v>6213.1549999999997</v>
      </c>
      <c r="D37" s="23">
        <v>7189.7642320000004</v>
      </c>
      <c r="E37" s="23">
        <v>6583.4214582291024</v>
      </c>
      <c r="F37" s="23">
        <v>6571.4539014782085</v>
      </c>
      <c r="G37" s="23">
        <v>7608.1126480886624</v>
      </c>
      <c r="H37" s="23">
        <v>9126.065301508057</v>
      </c>
      <c r="I37" s="23">
        <v>8859.7210363682734</v>
      </c>
      <c r="J37" s="23">
        <v>9444.5370550742482</v>
      </c>
      <c r="K37" s="23"/>
      <c r="L37" s="51"/>
      <c r="M37" s="51"/>
      <c r="N37" s="51"/>
      <c r="O37" s="51"/>
      <c r="P37" s="51"/>
      <c r="Q37" s="6" t="s">
        <v>145</v>
      </c>
    </row>
    <row r="38" spans="2:25">
      <c r="B38" s="120" t="s">
        <v>163</v>
      </c>
      <c r="C38" s="121">
        <f>C37+C35+C33+C30+C29</f>
        <v>28989.095381718151</v>
      </c>
      <c r="D38" s="121">
        <f t="shared" ref="D38:O38" si="2">D37+D35+D33+D30+D29</f>
        <v>32297.568180161372</v>
      </c>
      <c r="E38" s="121">
        <f t="shared" si="2"/>
        <v>34242.907327313558</v>
      </c>
      <c r="F38" s="121">
        <f t="shared" si="2"/>
        <v>36314.245890313745</v>
      </c>
      <c r="G38" s="121">
        <f t="shared" si="2"/>
        <v>79344.670349100008</v>
      </c>
      <c r="H38" s="121">
        <f t="shared" si="2"/>
        <v>98457.604306753288</v>
      </c>
      <c r="I38" s="121">
        <f t="shared" si="2"/>
        <v>105131.07751167918</v>
      </c>
      <c r="J38" s="121">
        <f t="shared" si="2"/>
        <v>106426.38330342749</v>
      </c>
      <c r="K38" s="121">
        <f t="shared" si="2"/>
        <v>0</v>
      </c>
      <c r="L38" s="121">
        <f t="shared" si="2"/>
        <v>0</v>
      </c>
      <c r="M38" s="121">
        <f t="shared" si="2"/>
        <v>0</v>
      </c>
      <c r="N38" s="121">
        <f t="shared" si="2"/>
        <v>0</v>
      </c>
      <c r="O38" s="122">
        <f t="shared" si="2"/>
        <v>0</v>
      </c>
      <c r="P38" s="122">
        <f t="shared" ref="P38" si="3">P37+P35+P33+P30+P29</f>
        <v>0</v>
      </c>
    </row>
    <row r="39" spans="2:25" ht="15.6">
      <c r="B39" t="s">
        <v>109</v>
      </c>
      <c r="D39" s="12">
        <f>D38/C38-1</f>
        <v>0.11412818354206711</v>
      </c>
      <c r="E39" s="12">
        <f t="shared" ref="E39:P39" si="4">E38/D38-1</f>
        <v>6.0231752938820327E-2</v>
      </c>
      <c r="F39" s="12">
        <f t="shared" si="4"/>
        <v>6.0489564837504339E-2</v>
      </c>
      <c r="G39" s="12">
        <f t="shared" si="4"/>
        <v>1.1849461114725766</v>
      </c>
      <c r="H39" s="12">
        <f t="shared" si="4"/>
        <v>0.240884912289135</v>
      </c>
      <c r="I39" s="12">
        <f t="shared" si="4"/>
        <v>6.7780170479611712E-2</v>
      </c>
      <c r="J39" s="12">
        <f t="shared" si="4"/>
        <v>1.2320864794755026E-2</v>
      </c>
      <c r="K39" s="12">
        <f t="shared" si="4"/>
        <v>-1</v>
      </c>
      <c r="L39" s="12" t="e">
        <f t="shared" si="4"/>
        <v>#DIV/0!</v>
      </c>
      <c r="M39" s="12" t="e">
        <f t="shared" si="4"/>
        <v>#DIV/0!</v>
      </c>
      <c r="N39" s="12" t="e">
        <f t="shared" si="4"/>
        <v>#DIV/0!</v>
      </c>
      <c r="O39" s="12" t="e">
        <f t="shared" si="4"/>
        <v>#DIV/0!</v>
      </c>
      <c r="P39" s="12" t="e">
        <f t="shared" si="4"/>
        <v>#DIV/0!</v>
      </c>
    </row>
    <row r="40" spans="2:25">
      <c r="N40" s="12"/>
      <c r="O40" s="12"/>
    </row>
    <row r="41" spans="2:25">
      <c r="I41" s="12"/>
      <c r="J41" s="12"/>
      <c r="K41" s="12"/>
      <c r="L41" s="12"/>
      <c r="M41" s="12"/>
      <c r="N41" s="12"/>
      <c r="O41" s="12"/>
    </row>
    <row r="42" spans="2:25">
      <c r="B42" s="61" t="s">
        <v>148</v>
      </c>
      <c r="H42" s="44" t="s">
        <v>175</v>
      </c>
      <c r="K42" s="44"/>
      <c r="P42" s="44" t="s">
        <v>116</v>
      </c>
      <c r="U42" s="44"/>
      <c r="Y42" s="44" t="s">
        <v>121</v>
      </c>
    </row>
    <row r="62" spans="2:16">
      <c r="B62" s="61" t="s">
        <v>149</v>
      </c>
      <c r="H62" s="44" t="s">
        <v>119</v>
      </c>
      <c r="P62" s="44" t="s">
        <v>120</v>
      </c>
    </row>
    <row r="71" spans="2:2">
      <c r="B71" s="69" t="s">
        <v>143</v>
      </c>
    </row>
    <row r="108" spans="2:24">
      <c r="W108" s="74" t="s">
        <v>101</v>
      </c>
    </row>
    <row r="109" spans="2:24">
      <c r="B109" t="s">
        <v>140</v>
      </c>
      <c r="C109" s="66">
        <v>2003</v>
      </c>
      <c r="D109" s="66">
        <v>2004</v>
      </c>
      <c r="E109" s="66">
        <v>2005</v>
      </c>
      <c r="F109" s="66">
        <v>2006</v>
      </c>
      <c r="G109" s="66">
        <v>2007</v>
      </c>
      <c r="H109" s="66">
        <v>2008</v>
      </c>
      <c r="I109" s="66">
        <v>2009</v>
      </c>
      <c r="J109" s="66">
        <v>2010</v>
      </c>
      <c r="K109" s="66">
        <v>2011</v>
      </c>
      <c r="L109" s="66">
        <v>2012</v>
      </c>
      <c r="M109" s="66">
        <v>2013</v>
      </c>
      <c r="N109" s="66">
        <v>2014</v>
      </c>
      <c r="O109" s="66">
        <v>2015</v>
      </c>
      <c r="P109" s="24">
        <v>2016</v>
      </c>
      <c r="Q109" s="24">
        <v>2017</v>
      </c>
      <c r="R109" s="24">
        <v>2018</v>
      </c>
      <c r="S109" s="24">
        <v>2019</v>
      </c>
      <c r="T109" s="24">
        <v>2020</v>
      </c>
      <c r="U109" s="24">
        <v>2021</v>
      </c>
      <c r="V109" s="24">
        <v>2022</v>
      </c>
      <c r="W109" s="123" t="s">
        <v>168</v>
      </c>
      <c r="X109" s="37" t="s">
        <v>158</v>
      </c>
    </row>
    <row r="110" spans="2:24">
      <c r="B110" s="47" t="s">
        <v>112</v>
      </c>
      <c r="C110" s="23">
        <v>26.425565020901594</v>
      </c>
      <c r="D110" s="23">
        <v>29.220299416076536</v>
      </c>
      <c r="E110" s="23">
        <v>33.133307214702597</v>
      </c>
      <c r="F110" s="23">
        <v>34.473977161500812</v>
      </c>
      <c r="G110" s="23">
        <v>43.813460899999995</v>
      </c>
      <c r="H110" s="23">
        <v>47.303517800000002</v>
      </c>
      <c r="I110" s="23">
        <v>38.710565600000002</v>
      </c>
      <c r="J110" s="23">
        <v>41.674536900000007</v>
      </c>
      <c r="K110" s="23">
        <v>40.698596999999999</v>
      </c>
      <c r="L110" s="23">
        <v>38.569452800000001</v>
      </c>
      <c r="M110" s="23">
        <v>36.833152300000002</v>
      </c>
      <c r="N110" s="23">
        <v>33.382562852047954</v>
      </c>
      <c r="O110" s="23">
        <v>27.371111111111112</v>
      </c>
      <c r="P110" s="51">
        <v>24.105740515429709</v>
      </c>
      <c r="Q110" s="51">
        <v>23.226035847159107</v>
      </c>
      <c r="R110" s="51">
        <v>20.489162016412433</v>
      </c>
      <c r="S110" s="51"/>
      <c r="T110" s="51"/>
      <c r="U110" s="92"/>
      <c r="V110" s="92"/>
      <c r="W110" s="92"/>
      <c r="X110" s="37" t="s">
        <v>147</v>
      </c>
    </row>
    <row r="111" spans="2:24">
      <c r="B111" s="47" t="s">
        <v>113</v>
      </c>
      <c r="C111" s="23">
        <v>19</v>
      </c>
      <c r="D111" s="23">
        <v>18</v>
      </c>
      <c r="E111" s="23">
        <v>21</v>
      </c>
      <c r="F111" s="23">
        <v>24</v>
      </c>
      <c r="G111" s="23">
        <v>28.211040000000001</v>
      </c>
      <c r="H111" s="23">
        <v>31.586260000000003</v>
      </c>
      <c r="I111" s="23">
        <v>27.191730000000003</v>
      </c>
      <c r="J111" s="23">
        <v>28.444220000000001</v>
      </c>
      <c r="K111" s="23">
        <v>34.946119999999993</v>
      </c>
      <c r="L111" s="23">
        <v>33.663520000000005</v>
      </c>
      <c r="M111" s="23">
        <v>34.872334499999994</v>
      </c>
      <c r="N111" s="23">
        <v>33.101563178744058</v>
      </c>
      <c r="O111" s="23">
        <v>29.271381381625826</v>
      </c>
      <c r="P111" s="51">
        <v>25.951115799412413</v>
      </c>
      <c r="Q111" s="51">
        <v>16.795179022754201</v>
      </c>
      <c r="R111" s="51">
        <v>15.877821268129534</v>
      </c>
      <c r="S111" s="51"/>
      <c r="T111" s="51"/>
      <c r="U111" s="51"/>
      <c r="V111" s="51"/>
      <c r="W111" s="51"/>
      <c r="X111" s="37" t="s">
        <v>142</v>
      </c>
    </row>
    <row r="112" spans="2:24">
      <c r="B112" s="47" t="s">
        <v>114</v>
      </c>
      <c r="C112" s="23">
        <v>3</v>
      </c>
      <c r="D112" s="23">
        <v>4</v>
      </c>
      <c r="E112" s="23">
        <v>6</v>
      </c>
      <c r="F112" s="23">
        <v>9</v>
      </c>
      <c r="G112" s="23">
        <v>12.56</v>
      </c>
      <c r="H112" s="23">
        <v>18.318999999999999</v>
      </c>
      <c r="I112" s="23">
        <v>21.7924258</v>
      </c>
      <c r="J112" s="23">
        <v>27.313459999999999</v>
      </c>
      <c r="K112" s="23">
        <v>31.507030499999999</v>
      </c>
      <c r="L112" s="23">
        <v>34.835323600000002</v>
      </c>
      <c r="M112" s="23">
        <v>38.578634999999991</v>
      </c>
      <c r="N112" s="23">
        <v>46.514995799999994</v>
      </c>
      <c r="O112" s="23">
        <v>63.754452599999993</v>
      </c>
      <c r="P112" s="51">
        <f>I32/1000</f>
        <v>84.182043599999986</v>
      </c>
      <c r="Q112" s="51">
        <f t="shared" ref="Q112:R112" si="5">J32/1000</f>
        <v>96.809350139999978</v>
      </c>
      <c r="R112" s="51">
        <f t="shared" si="5"/>
        <v>0</v>
      </c>
      <c r="S112" s="51"/>
      <c r="T112" s="51"/>
      <c r="U112" s="51"/>
      <c r="V112" s="51"/>
      <c r="W112" s="51"/>
      <c r="X112" s="124" t="str">
        <f>Q32</f>
        <v>2023 actual announced in Chairman's New Year message</v>
      </c>
    </row>
    <row r="113" spans="2:24">
      <c r="B113" s="47" t="s">
        <v>146</v>
      </c>
      <c r="C113" s="23"/>
      <c r="D113" s="23"/>
      <c r="E113" s="23"/>
      <c r="F113" s="23"/>
      <c r="G113" s="23"/>
      <c r="H113" s="23"/>
      <c r="I113" s="23">
        <v>14.611666600000001</v>
      </c>
      <c r="J113" s="23">
        <v>21.505500000000001</v>
      </c>
      <c r="K113" s="23">
        <v>23.197402499999999</v>
      </c>
      <c r="L113" s="23">
        <v>25.326712600000004</v>
      </c>
      <c r="M113" s="23">
        <v>26.875036799999997</v>
      </c>
      <c r="N113" s="23">
        <v>31.004939999999998</v>
      </c>
      <c r="O113" s="23">
        <v>37.947238200000001</v>
      </c>
      <c r="P113" s="51">
        <f>I33/1000</f>
        <v>46.896545399999994</v>
      </c>
      <c r="Q113" s="51">
        <f t="shared" ref="Q113:R113" si="6">J33/1000</f>
        <v>44.086919194161965</v>
      </c>
      <c r="R113" s="51">
        <f t="shared" si="6"/>
        <v>0</v>
      </c>
      <c r="S113" s="51"/>
      <c r="T113" s="51"/>
      <c r="U113" s="51"/>
      <c r="V113" s="51"/>
      <c r="W113" s="51"/>
      <c r="X113" s="124" t="s">
        <v>141</v>
      </c>
    </row>
    <row r="114" spans="2:24">
      <c r="Q114" s="62"/>
      <c r="R114" s="62"/>
      <c r="S114" s="62"/>
    </row>
    <row r="133" spans="2:16">
      <c r="K133" t="s">
        <v>162</v>
      </c>
    </row>
    <row r="134" spans="2:16">
      <c r="B134" t="s">
        <v>151</v>
      </c>
      <c r="C134" s="66">
        <v>2010</v>
      </c>
      <c r="D134" s="66">
        <v>2011</v>
      </c>
      <c r="E134" s="66">
        <v>2012</v>
      </c>
      <c r="F134" s="66">
        <v>2013</v>
      </c>
      <c r="G134" s="66">
        <v>2014</v>
      </c>
      <c r="H134" s="66">
        <v>2015</v>
      </c>
      <c r="I134" s="24">
        <v>2016</v>
      </c>
      <c r="J134" s="24">
        <v>2017</v>
      </c>
      <c r="K134" s="24">
        <v>2018</v>
      </c>
      <c r="L134" s="24">
        <v>2019</v>
      </c>
      <c r="M134" s="24">
        <v>2020</v>
      </c>
      <c r="N134" s="24">
        <v>2021</v>
      </c>
      <c r="O134" s="24">
        <v>2022</v>
      </c>
      <c r="P134" s="24" t="s">
        <v>168</v>
      </c>
    </row>
    <row r="135" spans="2:16">
      <c r="B135" s="47" t="s">
        <v>89</v>
      </c>
      <c r="C135" s="117">
        <v>62143</v>
      </c>
      <c r="D135" s="117">
        <v>65565</v>
      </c>
      <c r="E135" s="117">
        <v>73579</v>
      </c>
      <c r="F135" s="117">
        <v>82785</v>
      </c>
      <c r="G135" s="117">
        <v>108881</v>
      </c>
      <c r="H135" s="117">
        <v>167690</v>
      </c>
      <c r="I135" s="118">
        <v>236512</v>
      </c>
      <c r="J135" s="118">
        <v>312532</v>
      </c>
      <c r="K135" s="118">
        <v>372162</v>
      </c>
      <c r="L135" s="118"/>
      <c r="M135" s="118"/>
      <c r="N135" s="119"/>
      <c r="O135" s="119"/>
      <c r="P135" s="47"/>
    </row>
    <row r="136" spans="2:16">
      <c r="B136" s="47" t="s">
        <v>150</v>
      </c>
      <c r="C136" s="117">
        <v>120405</v>
      </c>
      <c r="D136" s="117">
        <v>138364</v>
      </c>
      <c r="E136" s="117">
        <v>146619</v>
      </c>
      <c r="F136" s="117">
        <v>156240</v>
      </c>
      <c r="G136" s="117">
        <v>179316</v>
      </c>
      <c r="H136" s="117">
        <v>227319</v>
      </c>
      <c r="I136" s="118">
        <v>285062</v>
      </c>
      <c r="J136" s="118">
        <v>291089</v>
      </c>
      <c r="K136" s="118">
        <v>349040</v>
      </c>
      <c r="L136" s="118"/>
      <c r="M136" s="118"/>
      <c r="N136" s="118"/>
      <c r="O136" s="118"/>
      <c r="P136" s="47"/>
    </row>
    <row r="137" spans="2:16">
      <c r="B137" s="47" t="s">
        <v>37</v>
      </c>
      <c r="C137" s="117">
        <f t="shared" ref="C137:K137" si="7">SUM(C135:C136)</f>
        <v>182548</v>
      </c>
      <c r="D137" s="117">
        <f t="shared" si="7"/>
        <v>203929</v>
      </c>
      <c r="E137" s="117">
        <f t="shared" si="7"/>
        <v>220198</v>
      </c>
      <c r="F137" s="117">
        <f t="shared" si="7"/>
        <v>239025</v>
      </c>
      <c r="G137" s="117">
        <f t="shared" si="7"/>
        <v>288197</v>
      </c>
      <c r="H137" s="117">
        <f t="shared" si="7"/>
        <v>395009</v>
      </c>
      <c r="I137" s="117">
        <f t="shared" si="7"/>
        <v>521574</v>
      </c>
      <c r="J137" s="117">
        <f t="shared" si="7"/>
        <v>603621</v>
      </c>
      <c r="K137" s="117">
        <f t="shared" si="7"/>
        <v>721202</v>
      </c>
      <c r="L137" s="117"/>
      <c r="M137" s="117"/>
      <c r="N137" s="117"/>
      <c r="O137" s="117"/>
      <c r="P137" s="117"/>
    </row>
  </sheetData>
  <sortState xmlns:xlrd2="http://schemas.microsoft.com/office/spreadsheetml/2017/richdata2" ref="B41:B49">
    <sortCondition ref="B5:B13"/>
  </sortState>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sheetPr>
  <dimension ref="B2:AM63"/>
  <sheetViews>
    <sheetView showGridLines="0" zoomScale="80" zoomScaleNormal="80" zoomScalePageLayoutView="80" workbookViewId="0"/>
  </sheetViews>
  <sheetFormatPr defaultColWidth="8.77734375" defaultRowHeight="13.2"/>
  <cols>
    <col min="1" max="1" width="4.44140625" customWidth="1"/>
    <col min="2" max="2" width="21.21875" customWidth="1"/>
    <col min="3" max="3" width="8.77734375" customWidth="1"/>
    <col min="6" max="8" width="8.77734375" bestFit="1" customWidth="1"/>
    <col min="9" max="10" width="9.21875" bestFit="1" customWidth="1"/>
    <col min="14" max="16" width="8.77734375" customWidth="1"/>
    <col min="17" max="17" width="10.77734375" customWidth="1"/>
  </cols>
  <sheetData>
    <row r="2" spans="2:39" ht="17.399999999999999">
      <c r="B2" s="13" t="str">
        <f>Introduction!B2</f>
        <v>LightCounting Optical Components Market Forecast for China</v>
      </c>
      <c r="AE2" s="2"/>
      <c r="AF2" s="2"/>
      <c r="AG2" s="2"/>
      <c r="AH2" s="2"/>
      <c r="AL2" s="49"/>
      <c r="AM2" s="49"/>
    </row>
    <row r="3" spans="2:39" ht="15">
      <c r="B3" s="42" t="str">
        <f>Introduction!$B$3</f>
        <v>Sample spreadsheet 2024 - for illustrative purposes only</v>
      </c>
      <c r="C3" s="6"/>
      <c r="D3" s="6"/>
      <c r="E3" s="6"/>
      <c r="F3" s="6"/>
      <c r="G3" s="6"/>
      <c r="H3" s="6"/>
      <c r="I3" s="6"/>
      <c r="J3" s="6"/>
      <c r="K3" s="6"/>
      <c r="L3" s="6"/>
      <c r="M3" s="6"/>
      <c r="N3" s="6"/>
      <c r="O3" s="6"/>
      <c r="P3" s="6"/>
      <c r="Q3" s="6"/>
      <c r="R3" s="6"/>
      <c r="S3" s="6"/>
      <c r="T3" s="6"/>
      <c r="U3" s="6"/>
      <c r="V3" s="6"/>
      <c r="W3" s="6"/>
      <c r="X3" s="6"/>
      <c r="Y3" s="6"/>
      <c r="Z3" s="6"/>
      <c r="AA3" s="6"/>
      <c r="AB3" s="6"/>
      <c r="AC3" s="6"/>
      <c r="AD3" s="6"/>
      <c r="AE3" s="27"/>
      <c r="AF3" s="27"/>
      <c r="AG3" s="27"/>
      <c r="AH3" s="27"/>
      <c r="AL3" s="49"/>
      <c r="AM3" s="49"/>
    </row>
    <row r="4" spans="2:39" ht="15.6">
      <c r="B4" s="43" t="s">
        <v>110</v>
      </c>
      <c r="C4" s="6"/>
      <c r="D4" s="6"/>
      <c r="E4" s="6"/>
      <c r="F4" s="6"/>
      <c r="G4" s="6"/>
      <c r="H4" s="6"/>
      <c r="I4" s="6"/>
      <c r="J4" s="6"/>
      <c r="K4" s="6"/>
      <c r="L4" s="6"/>
      <c r="M4" s="6"/>
      <c r="N4" s="6"/>
      <c r="O4" s="6"/>
      <c r="P4" s="6"/>
      <c r="Q4" s="6"/>
      <c r="R4" s="6"/>
      <c r="S4" s="6"/>
      <c r="T4" s="6"/>
      <c r="U4" s="6"/>
      <c r="V4" s="6"/>
      <c r="W4" s="6"/>
      <c r="X4" s="6"/>
      <c r="Y4" s="6"/>
      <c r="Z4" s="6"/>
      <c r="AA4" s="6"/>
      <c r="AB4" s="6"/>
      <c r="AC4" s="6"/>
      <c r="AD4" s="6"/>
      <c r="AE4" s="27"/>
      <c r="AF4" s="27"/>
      <c r="AG4" s="27"/>
      <c r="AH4" s="27"/>
      <c r="AL4" s="49"/>
      <c r="AM4" s="49"/>
    </row>
    <row r="10" spans="2:39">
      <c r="F10" s="64"/>
      <c r="G10" s="64"/>
      <c r="H10" s="64"/>
      <c r="I10" s="64"/>
      <c r="J10" s="65"/>
    </row>
    <row r="11" spans="2:39">
      <c r="C11" s="64"/>
      <c r="D11" s="64"/>
      <c r="E11" s="64"/>
      <c r="F11" s="64"/>
      <c r="G11" s="64"/>
      <c r="H11" s="64"/>
      <c r="I11" s="64"/>
      <c r="J11" s="65"/>
    </row>
    <row r="12" spans="2:39">
      <c r="C12" s="64"/>
      <c r="D12" s="64"/>
      <c r="E12" s="64"/>
      <c r="F12" s="64"/>
      <c r="G12" s="64"/>
      <c r="H12" s="64"/>
      <c r="I12" s="64"/>
      <c r="J12" s="65"/>
    </row>
    <row r="13" spans="2:39">
      <c r="C13" s="63"/>
      <c r="D13" s="63"/>
      <c r="E13" s="63"/>
      <c r="F13" s="63"/>
      <c r="G13" s="63"/>
      <c r="H13" s="63"/>
      <c r="I13" s="63"/>
      <c r="J13" s="63"/>
    </row>
    <row r="14" spans="2:39">
      <c r="C14" s="63"/>
      <c r="D14" s="63"/>
      <c r="E14" s="63"/>
      <c r="F14" s="63"/>
      <c r="G14" s="63"/>
      <c r="H14" s="63"/>
      <c r="I14" s="63"/>
      <c r="J14" s="63"/>
    </row>
    <row r="15" spans="2:39">
      <c r="C15" s="63"/>
      <c r="D15" s="63"/>
      <c r="E15" s="63"/>
      <c r="F15" s="63"/>
      <c r="G15" s="63"/>
      <c r="H15" s="63"/>
      <c r="I15" s="63"/>
      <c r="J15" s="63"/>
    </row>
    <row r="16" spans="2:39">
      <c r="C16" s="63"/>
      <c r="D16" s="63"/>
      <c r="E16" s="63"/>
      <c r="F16" s="63"/>
      <c r="G16" s="63"/>
      <c r="H16" s="63"/>
      <c r="I16" s="63"/>
      <c r="J16" s="63"/>
    </row>
    <row r="17" spans="2:25">
      <c r="C17" s="63"/>
      <c r="D17" s="63"/>
      <c r="E17" s="63"/>
      <c r="F17" s="63"/>
      <c r="G17" s="63"/>
      <c r="H17" s="63"/>
      <c r="I17" s="63"/>
      <c r="J17" s="63"/>
    </row>
    <row r="18" spans="2:25">
      <c r="C18" s="63"/>
      <c r="D18" s="63"/>
      <c r="E18" s="63"/>
      <c r="F18" s="63"/>
      <c r="G18" s="63"/>
      <c r="H18" s="63"/>
      <c r="I18" s="63"/>
      <c r="J18" s="63"/>
    </row>
    <row r="23" spans="2:25">
      <c r="B23" t="s">
        <v>128</v>
      </c>
    </row>
    <row r="24" spans="2:25" ht="14.4">
      <c r="B24" s="59" t="s">
        <v>99</v>
      </c>
      <c r="P24" t="s">
        <v>101</v>
      </c>
      <c r="R24" s="237"/>
      <c r="S24" s="237"/>
      <c r="T24" s="237"/>
      <c r="U24" s="237"/>
      <c r="V24" s="237"/>
      <c r="W24" s="237"/>
      <c r="X24" s="237"/>
      <c r="Y24" s="237"/>
    </row>
    <row r="25" spans="2:25" ht="13.8">
      <c r="B25" s="81" t="s">
        <v>123</v>
      </c>
      <c r="C25" s="82">
        <v>2010</v>
      </c>
      <c r="D25" s="82">
        <v>2011</v>
      </c>
      <c r="E25" s="82">
        <v>2012</v>
      </c>
      <c r="F25" s="82">
        <v>2013</v>
      </c>
      <c r="G25" s="82">
        <v>2014</v>
      </c>
      <c r="H25" s="82">
        <v>2015</v>
      </c>
      <c r="I25" s="82">
        <v>2016</v>
      </c>
      <c r="J25" s="82">
        <v>2017</v>
      </c>
      <c r="K25" s="82">
        <v>2018</v>
      </c>
      <c r="L25" s="82">
        <v>2019</v>
      </c>
      <c r="M25" s="82">
        <v>2020</v>
      </c>
      <c r="N25" s="82">
        <v>2021</v>
      </c>
      <c r="O25" s="82">
        <v>2022</v>
      </c>
      <c r="P25" s="82" t="s">
        <v>168</v>
      </c>
      <c r="R25" s="237"/>
      <c r="S25" s="238"/>
      <c r="T25" s="238"/>
      <c r="U25" s="239"/>
      <c r="V25" s="238"/>
      <c r="W25" s="238"/>
      <c r="X25" s="238"/>
      <c r="Y25" s="237"/>
    </row>
    <row r="26" spans="2:25" ht="13.8">
      <c r="B26" s="58" t="s">
        <v>75</v>
      </c>
      <c r="C26" s="93">
        <v>134.80454589121558</v>
      </c>
      <c r="D26" s="93">
        <v>166.59442961225994</v>
      </c>
      <c r="E26" s="93">
        <v>332.8528</v>
      </c>
      <c r="F26" s="93">
        <v>346.55445000000003</v>
      </c>
      <c r="G26" s="93">
        <v>394.96112076102662</v>
      </c>
      <c r="H26" s="93">
        <v>501.88620004698146</v>
      </c>
      <c r="I26" s="93">
        <v>611.30358279592292</v>
      </c>
      <c r="J26" s="93">
        <v>644.92513654284403</v>
      </c>
      <c r="K26" s="93"/>
      <c r="L26" s="93"/>
      <c r="M26" s="93"/>
      <c r="N26" s="93"/>
      <c r="O26" s="93"/>
      <c r="P26" s="93"/>
      <c r="R26" s="237"/>
      <c r="S26" s="48"/>
      <c r="T26" s="48"/>
      <c r="U26" s="48"/>
      <c r="V26" s="48"/>
      <c r="W26" s="48"/>
      <c r="X26" s="48"/>
      <c r="Y26" s="237"/>
    </row>
    <row r="27" spans="2:25" ht="13.8">
      <c r="B27" s="58" t="s">
        <v>160</v>
      </c>
      <c r="C27" s="93"/>
      <c r="D27" s="93"/>
      <c r="E27" s="93"/>
      <c r="F27" s="93"/>
      <c r="G27" s="93"/>
      <c r="H27" s="93">
        <v>37.924364267193226</v>
      </c>
      <c r="I27" s="93">
        <v>47.897851521849994</v>
      </c>
      <c r="J27" s="93">
        <v>51.670404311939883</v>
      </c>
      <c r="K27" s="93"/>
      <c r="L27" s="93"/>
      <c r="M27" s="93"/>
      <c r="N27" s="93"/>
      <c r="O27" s="93"/>
      <c r="P27" s="93"/>
      <c r="R27" s="237"/>
      <c r="S27" s="48"/>
      <c r="T27" s="48"/>
      <c r="U27" s="48"/>
      <c r="V27" s="48"/>
      <c r="W27" s="48"/>
      <c r="X27" s="48"/>
      <c r="Y27" s="237"/>
    </row>
    <row r="28" spans="2:25" ht="13.8">
      <c r="B28" s="58" t="s">
        <v>159</v>
      </c>
      <c r="C28" s="93"/>
      <c r="D28" s="93"/>
      <c r="E28" s="93"/>
      <c r="F28" s="93"/>
      <c r="G28" s="93"/>
      <c r="H28" s="93"/>
      <c r="I28" s="93"/>
      <c r="J28" s="93">
        <v>368.44125119786094</v>
      </c>
      <c r="K28" s="93"/>
      <c r="L28" s="93"/>
      <c r="M28" s="93"/>
      <c r="N28" s="93"/>
      <c r="O28" s="93"/>
      <c r="P28" s="93"/>
      <c r="R28" s="237"/>
      <c r="S28" s="48"/>
      <c r="T28" s="48"/>
      <c r="U28" s="48"/>
      <c r="V28" s="48"/>
      <c r="W28" s="48"/>
      <c r="X28" s="48"/>
      <c r="Y28" s="237"/>
    </row>
    <row r="29" spans="2:25" ht="13.8">
      <c r="B29" s="58" t="s">
        <v>41</v>
      </c>
      <c r="C29" s="93">
        <v>36</v>
      </c>
      <c r="D29" s="93">
        <v>47</v>
      </c>
      <c r="E29" s="93">
        <v>62</v>
      </c>
      <c r="F29" s="93">
        <v>75</v>
      </c>
      <c r="G29" s="93">
        <v>95</v>
      </c>
      <c r="H29" s="93">
        <v>98.415777882574886</v>
      </c>
      <c r="I29" s="93">
        <v>107.392720477978</v>
      </c>
      <c r="J29" s="93">
        <v>130.01720005532886</v>
      </c>
      <c r="K29" s="93"/>
      <c r="L29" s="93"/>
      <c r="M29" s="93"/>
      <c r="N29" s="93"/>
      <c r="O29" s="93"/>
      <c r="P29" s="93"/>
      <c r="R29" s="237"/>
      <c r="S29" s="48"/>
      <c r="T29" s="48"/>
      <c r="U29" s="48"/>
      <c r="V29" s="48"/>
      <c r="W29" s="48"/>
      <c r="X29" s="48"/>
      <c r="Y29" s="237"/>
    </row>
    <row r="30" spans="2:25" ht="13.8">
      <c r="B30" s="58" t="s">
        <v>103</v>
      </c>
      <c r="C30" s="93">
        <v>22</v>
      </c>
      <c r="D30" s="93">
        <v>35</v>
      </c>
      <c r="E30" s="93">
        <v>41</v>
      </c>
      <c r="F30" s="93">
        <v>48</v>
      </c>
      <c r="G30" s="93">
        <v>43.83045729777114</v>
      </c>
      <c r="H30" s="93">
        <v>50</v>
      </c>
      <c r="I30" s="93">
        <v>60</v>
      </c>
      <c r="J30" s="93">
        <v>70</v>
      </c>
      <c r="K30" s="93"/>
      <c r="L30" s="93"/>
      <c r="M30" s="93"/>
      <c r="N30" s="93"/>
      <c r="O30" s="125"/>
      <c r="P30" s="125"/>
      <c r="R30" s="237"/>
      <c r="S30" s="48"/>
      <c r="T30" s="48"/>
      <c r="U30" s="48"/>
      <c r="V30" s="48"/>
      <c r="W30" s="48"/>
      <c r="X30" s="48"/>
      <c r="Y30" s="237"/>
    </row>
    <row r="31" spans="2:25" ht="13.8">
      <c r="B31" s="58" t="s">
        <v>167</v>
      </c>
      <c r="C31" s="95">
        <v>63</v>
      </c>
      <c r="D31" s="95">
        <v>71.352008850000004</v>
      </c>
      <c r="E31" s="95">
        <v>99.239539200060008</v>
      </c>
      <c r="F31" s="95">
        <v>74.949073686568298</v>
      </c>
      <c r="G31" s="95">
        <v>145.27175336128349</v>
      </c>
      <c r="H31" s="93">
        <v>163.22542434397994</v>
      </c>
      <c r="I31" s="93">
        <v>194.52666724069206</v>
      </c>
      <c r="J31" s="93">
        <v>263.08970906108073</v>
      </c>
      <c r="K31" s="93"/>
      <c r="L31" s="93"/>
      <c r="M31" s="93"/>
      <c r="N31" s="93"/>
      <c r="O31" s="93"/>
      <c r="P31" s="93"/>
      <c r="R31" s="237"/>
      <c r="S31" s="48"/>
      <c r="T31" s="48"/>
      <c r="U31" s="48"/>
      <c r="V31" s="48"/>
      <c r="W31" s="48"/>
      <c r="X31" s="48"/>
      <c r="Y31" s="237"/>
    </row>
    <row r="32" spans="2:25" ht="13.8">
      <c r="B32" s="58" t="s">
        <v>104</v>
      </c>
      <c r="C32" s="95">
        <v>33.488174999999998</v>
      </c>
      <c r="D32" s="95">
        <v>39.397500000000001</v>
      </c>
      <c r="E32" s="95">
        <v>40.822050000000004</v>
      </c>
      <c r="F32" s="95">
        <v>37.917249999999996</v>
      </c>
      <c r="G32" s="95">
        <v>27.566251267033497</v>
      </c>
      <c r="H32" s="93">
        <v>35.197121040179226</v>
      </c>
      <c r="I32" s="93">
        <v>34.793722331909898</v>
      </c>
      <c r="J32" s="93">
        <v>45.60024220079508</v>
      </c>
      <c r="K32" s="93"/>
      <c r="L32" s="93"/>
      <c r="M32" s="93"/>
      <c r="N32" s="93"/>
      <c r="O32" s="125"/>
      <c r="P32" s="125"/>
      <c r="R32" s="237"/>
      <c r="S32" s="48"/>
      <c r="T32" s="48"/>
      <c r="U32" s="48"/>
      <c r="V32" s="48"/>
      <c r="W32" s="48"/>
      <c r="X32" s="48"/>
      <c r="Y32" s="237"/>
    </row>
    <row r="33" spans="2:25" ht="13.8">
      <c r="B33" s="58" t="s">
        <v>32</v>
      </c>
      <c r="C33" s="95">
        <v>53</v>
      </c>
      <c r="D33" s="95">
        <v>154.959</v>
      </c>
      <c r="E33" s="95">
        <v>197.804</v>
      </c>
      <c r="F33" s="95">
        <v>164.90269999999998</v>
      </c>
      <c r="G33" s="95">
        <v>203.01857279999999</v>
      </c>
      <c r="H33" s="93">
        <v>406.11712706376989</v>
      </c>
      <c r="I33" s="93">
        <v>705</v>
      </c>
      <c r="J33" s="93">
        <v>648</v>
      </c>
      <c r="K33" s="93"/>
      <c r="L33" s="96"/>
      <c r="M33" s="93"/>
      <c r="N33" s="93"/>
      <c r="O33" s="93"/>
      <c r="P33" s="93"/>
      <c r="R33" s="237"/>
      <c r="S33" s="48"/>
      <c r="T33" s="48"/>
      <c r="U33" s="48"/>
      <c r="V33" s="48"/>
      <c r="W33" s="48"/>
      <c r="X33" s="48"/>
      <c r="Y33" s="237"/>
    </row>
    <row r="34" spans="2:25" ht="13.8">
      <c r="B34" s="58" t="s">
        <v>42</v>
      </c>
      <c r="C34" s="95">
        <v>0</v>
      </c>
      <c r="D34" s="95">
        <v>0</v>
      </c>
      <c r="E34" s="95">
        <v>25.839310000000001</v>
      </c>
      <c r="F34" s="95">
        <v>71.819999999999993</v>
      </c>
      <c r="G34" s="95">
        <v>121.53400000000001</v>
      </c>
      <c r="H34" s="93">
        <v>186.36322852060329</v>
      </c>
      <c r="I34" s="93">
        <v>294.99748876756365</v>
      </c>
      <c r="J34" s="93">
        <v>606</v>
      </c>
      <c r="K34" s="93"/>
      <c r="L34" s="96"/>
      <c r="M34" s="93"/>
      <c r="N34" s="93"/>
      <c r="O34" s="93"/>
      <c r="P34" s="93"/>
      <c r="R34" s="237"/>
      <c r="S34" s="48"/>
      <c r="T34" s="48"/>
      <c r="U34" s="48"/>
      <c r="V34" s="48"/>
      <c r="W34" s="48"/>
      <c r="X34" s="48"/>
      <c r="Y34" s="237"/>
    </row>
    <row r="35" spans="2:25" ht="13.8">
      <c r="B35" s="58" t="s">
        <v>166</v>
      </c>
      <c r="C35" s="95"/>
      <c r="D35" s="95"/>
      <c r="E35" s="95"/>
      <c r="F35" s="95"/>
      <c r="G35" s="95"/>
      <c r="H35" s="93"/>
      <c r="I35" s="93"/>
      <c r="J35" s="93"/>
      <c r="K35" s="93"/>
      <c r="L35" s="96"/>
      <c r="M35" s="93"/>
      <c r="N35" s="93"/>
      <c r="O35" s="93"/>
      <c r="P35" s="93"/>
      <c r="R35" s="237"/>
      <c r="S35" s="48"/>
      <c r="T35" s="48"/>
      <c r="U35" s="48"/>
      <c r="V35" s="48"/>
      <c r="W35" s="48"/>
      <c r="X35" s="48"/>
      <c r="Y35" s="237"/>
    </row>
    <row r="36" spans="2:25" ht="13.8">
      <c r="B36" s="58" t="s">
        <v>105</v>
      </c>
      <c r="C36" s="93">
        <v>85.033501542229033</v>
      </c>
      <c r="D36" s="93">
        <v>85.936653610212588</v>
      </c>
      <c r="E36" s="93">
        <v>93.758395750453843</v>
      </c>
      <c r="F36" s="93">
        <v>85.287225464493133</v>
      </c>
      <c r="G36" s="93">
        <v>107.16081785257427</v>
      </c>
      <c r="H36" s="93">
        <v>146.47093426346001</v>
      </c>
      <c r="I36" s="93">
        <v>206.10705627482332</v>
      </c>
      <c r="J36" s="93">
        <v>243.76127045901157</v>
      </c>
      <c r="K36" s="93"/>
      <c r="L36" s="96"/>
      <c r="M36" s="93"/>
      <c r="N36" s="93"/>
      <c r="O36" s="125"/>
      <c r="P36" s="125"/>
      <c r="R36" s="237"/>
      <c r="S36" s="48"/>
      <c r="T36" s="48"/>
      <c r="U36" s="48"/>
      <c r="V36" s="48"/>
      <c r="W36" s="48"/>
      <c r="X36" s="48"/>
      <c r="Y36" s="237"/>
    </row>
    <row r="37" spans="2:25" ht="13.8">
      <c r="B37" s="58" t="s">
        <v>165</v>
      </c>
      <c r="C37" s="93"/>
      <c r="D37" s="93"/>
      <c r="E37" s="93"/>
      <c r="F37" s="93"/>
      <c r="G37" s="93"/>
      <c r="H37" s="93"/>
      <c r="I37" s="93"/>
      <c r="J37" s="93"/>
      <c r="K37" s="93"/>
      <c r="L37" s="96"/>
      <c r="M37" s="93"/>
      <c r="N37" s="93"/>
      <c r="O37" s="125"/>
      <c r="P37" s="125"/>
      <c r="R37" s="237"/>
      <c r="S37" s="48"/>
      <c r="T37" s="48"/>
      <c r="U37" s="48"/>
      <c r="V37" s="48"/>
      <c r="W37" s="48"/>
      <c r="X37" s="48"/>
      <c r="Y37" s="237"/>
    </row>
    <row r="38" spans="2:25" ht="13.8">
      <c r="B38" s="58" t="s">
        <v>130</v>
      </c>
      <c r="C38" s="93">
        <v>49</v>
      </c>
      <c r="D38" s="93">
        <v>65</v>
      </c>
      <c r="E38" s="93">
        <v>83</v>
      </c>
      <c r="F38" s="93">
        <v>63</v>
      </c>
      <c r="G38" s="93">
        <v>65.745685946656707</v>
      </c>
      <c r="H38" s="93">
        <v>92</v>
      </c>
      <c r="I38" s="93">
        <v>120</v>
      </c>
      <c r="J38" s="93">
        <v>70</v>
      </c>
      <c r="K38" s="93"/>
      <c r="L38" s="96"/>
      <c r="M38" s="93"/>
      <c r="N38" s="96"/>
      <c r="O38" s="125"/>
      <c r="P38" s="125"/>
      <c r="R38" s="237"/>
      <c r="S38" s="48"/>
      <c r="T38" s="48"/>
      <c r="U38" s="48"/>
      <c r="V38" s="48"/>
      <c r="W38" s="48"/>
      <c r="X38" s="48"/>
      <c r="Y38" s="237"/>
    </row>
    <row r="39" spans="2:25" ht="13.8">
      <c r="B39" s="58" t="s">
        <v>106</v>
      </c>
      <c r="C39" s="95"/>
      <c r="D39" s="95"/>
      <c r="E39" s="95">
        <v>5</v>
      </c>
      <c r="F39" s="95">
        <v>8</v>
      </c>
      <c r="G39" s="95">
        <v>15</v>
      </c>
      <c r="H39" s="93">
        <v>20</v>
      </c>
      <c r="I39" s="93">
        <v>17</v>
      </c>
      <c r="J39" s="93">
        <v>26</v>
      </c>
      <c r="K39" s="93"/>
      <c r="L39" s="96"/>
      <c r="M39" s="96"/>
      <c r="N39" s="96"/>
      <c r="O39" s="125"/>
      <c r="P39" s="125"/>
      <c r="R39" s="237"/>
      <c r="S39" s="48"/>
      <c r="T39" s="48"/>
      <c r="U39" s="48"/>
      <c r="V39" s="48"/>
      <c r="W39" s="48"/>
      <c r="X39" s="48"/>
      <c r="Y39" s="237"/>
    </row>
    <row r="40" spans="2:25" ht="13.8">
      <c r="B40" s="81" t="s">
        <v>37</v>
      </c>
      <c r="C40" s="113">
        <f t="shared" ref="C40:O40" si="0">SUM(C26:C39)</f>
        <v>476.32622243344463</v>
      </c>
      <c r="D40" s="113">
        <f t="shared" si="0"/>
        <v>665.23959207247253</v>
      </c>
      <c r="E40" s="113">
        <f t="shared" si="0"/>
        <v>981.31609495051373</v>
      </c>
      <c r="F40" s="113">
        <f t="shared" si="0"/>
        <v>975.43069915106139</v>
      </c>
      <c r="G40" s="113">
        <f t="shared" si="0"/>
        <v>1219.088659286346</v>
      </c>
      <c r="H40" s="113">
        <f t="shared" si="0"/>
        <v>1737.6001774287422</v>
      </c>
      <c r="I40" s="113">
        <f t="shared" si="0"/>
        <v>2399.0190894107395</v>
      </c>
      <c r="J40" s="113">
        <f t="shared" si="0"/>
        <v>3167.5052138288611</v>
      </c>
      <c r="K40" s="113">
        <f t="shared" si="0"/>
        <v>0</v>
      </c>
      <c r="L40" s="113">
        <f t="shared" si="0"/>
        <v>0</v>
      </c>
      <c r="M40" s="113">
        <f t="shared" si="0"/>
        <v>0</v>
      </c>
      <c r="N40" s="113">
        <f t="shared" si="0"/>
        <v>0</v>
      </c>
      <c r="O40" s="113">
        <f t="shared" si="0"/>
        <v>0</v>
      </c>
      <c r="P40" s="113">
        <f t="shared" ref="P40" si="1">SUM(P26:P39)</f>
        <v>0</v>
      </c>
      <c r="R40" s="237"/>
      <c r="S40" s="48"/>
      <c r="T40" s="48"/>
      <c r="U40" s="48"/>
      <c r="V40" s="48"/>
      <c r="W40" s="48"/>
      <c r="X40" s="48"/>
      <c r="Y40" s="237"/>
    </row>
    <row r="41" spans="2:25" ht="13.8">
      <c r="B41" s="47" t="s">
        <v>131</v>
      </c>
      <c r="C41" s="47"/>
      <c r="D41" s="85">
        <f t="shared" ref="D41:P41" si="2">D40/C40-1</f>
        <v>0.39660501719580243</v>
      </c>
      <c r="E41" s="85">
        <f t="shared" si="2"/>
        <v>0.47513182715620328</v>
      </c>
      <c r="F41" s="85">
        <f t="shared" si="2"/>
        <v>-5.9974516159843061E-3</v>
      </c>
      <c r="G41" s="85">
        <f t="shared" si="2"/>
        <v>0.24979525490364973</v>
      </c>
      <c r="H41" s="85">
        <f t="shared" si="2"/>
        <v>0.42532716073819654</v>
      </c>
      <c r="I41" s="85">
        <f t="shared" si="2"/>
        <v>0.38065080826634623</v>
      </c>
      <c r="J41" s="85">
        <f t="shared" si="2"/>
        <v>0.32033347621543173</v>
      </c>
      <c r="K41" s="85">
        <f t="shared" si="2"/>
        <v>-1</v>
      </c>
      <c r="L41" s="85" t="e">
        <f t="shared" si="2"/>
        <v>#DIV/0!</v>
      </c>
      <c r="M41" s="85" t="e">
        <f t="shared" si="2"/>
        <v>#DIV/0!</v>
      </c>
      <c r="N41" s="85" t="e">
        <f t="shared" si="2"/>
        <v>#DIV/0!</v>
      </c>
      <c r="O41" s="85" t="e">
        <f t="shared" si="2"/>
        <v>#DIV/0!</v>
      </c>
      <c r="P41" s="85" t="e">
        <f t="shared" si="2"/>
        <v>#DIV/0!</v>
      </c>
      <c r="R41" s="237"/>
      <c r="S41" s="237"/>
      <c r="T41" s="237"/>
      <c r="U41" s="48"/>
      <c r="V41" s="237"/>
      <c r="W41" s="237"/>
      <c r="X41" s="237"/>
      <c r="Y41" s="237"/>
    </row>
    <row r="42" spans="2:25">
      <c r="N42" s="115"/>
    </row>
    <row r="43" spans="2:25" ht="13.8">
      <c r="B43" t="s">
        <v>127</v>
      </c>
      <c r="K43" s="50"/>
      <c r="L43" s="50"/>
      <c r="M43" s="50"/>
      <c r="N43" s="50"/>
      <c r="O43" s="50"/>
      <c r="P43" s="50"/>
    </row>
    <row r="44" spans="2:25" ht="14.4">
      <c r="B44" s="59" t="s">
        <v>99</v>
      </c>
      <c r="C44" s="78"/>
      <c r="D44" s="79"/>
      <c r="H44" s="80"/>
      <c r="I44" s="80"/>
      <c r="J44" s="80"/>
      <c r="K44" s="78"/>
      <c r="P44" t="s">
        <v>101</v>
      </c>
    </row>
    <row r="45" spans="2:25" ht="13.8">
      <c r="B45" s="81" t="s">
        <v>123</v>
      </c>
      <c r="C45" s="82">
        <f t="shared" ref="C45:O45" si="3">C25</f>
        <v>2010</v>
      </c>
      <c r="D45" s="82">
        <f t="shared" si="3"/>
        <v>2011</v>
      </c>
      <c r="E45" s="82">
        <f t="shared" si="3"/>
        <v>2012</v>
      </c>
      <c r="F45" s="82">
        <f t="shared" si="3"/>
        <v>2013</v>
      </c>
      <c r="G45" s="82">
        <f t="shared" si="3"/>
        <v>2014</v>
      </c>
      <c r="H45" s="82">
        <f t="shared" si="3"/>
        <v>2015</v>
      </c>
      <c r="I45" s="82">
        <f t="shared" si="3"/>
        <v>2016</v>
      </c>
      <c r="J45" s="82">
        <f t="shared" si="3"/>
        <v>2017</v>
      </c>
      <c r="K45" s="82">
        <f t="shared" si="3"/>
        <v>2018</v>
      </c>
      <c r="L45" s="82">
        <f t="shared" si="3"/>
        <v>2019</v>
      </c>
      <c r="M45" s="82">
        <f t="shared" si="3"/>
        <v>2020</v>
      </c>
      <c r="N45" s="82">
        <f t="shared" si="3"/>
        <v>2021</v>
      </c>
      <c r="O45" s="82">
        <f t="shared" si="3"/>
        <v>2022</v>
      </c>
      <c r="P45" s="82" t="str">
        <f t="shared" ref="P45" si="4">P25</f>
        <v>2023E</v>
      </c>
    </row>
    <row r="46" spans="2:25" ht="13.8">
      <c r="B46" s="58" t="s">
        <v>164</v>
      </c>
      <c r="C46" s="93"/>
      <c r="D46" s="93"/>
      <c r="E46" s="93"/>
      <c r="F46" s="93"/>
      <c r="G46" s="93">
        <v>124.5</v>
      </c>
      <c r="H46" s="93">
        <v>282.5</v>
      </c>
      <c r="I46" s="93">
        <v>376.4</v>
      </c>
      <c r="J46" s="93">
        <v>448.3</v>
      </c>
      <c r="K46" s="93"/>
      <c r="L46" s="93"/>
      <c r="M46" s="93"/>
      <c r="N46" s="93"/>
      <c r="O46" s="93"/>
      <c r="P46" s="93"/>
    </row>
    <row r="47" spans="2:25" ht="13.8">
      <c r="B47" s="58" t="s">
        <v>124</v>
      </c>
      <c r="C47" s="93">
        <v>10</v>
      </c>
      <c r="D47" s="93">
        <v>20</v>
      </c>
      <c r="E47" s="93">
        <v>30</v>
      </c>
      <c r="F47" s="93">
        <v>77.652000000000001</v>
      </c>
      <c r="G47" s="93">
        <v>146.23400000000001</v>
      </c>
      <c r="H47" s="93">
        <v>239.05600000000001</v>
      </c>
      <c r="I47" s="97">
        <v>477.99300000000005</v>
      </c>
      <c r="J47" s="93">
        <v>385.19799999999998</v>
      </c>
      <c r="K47" s="93"/>
      <c r="L47" s="93"/>
      <c r="M47" s="93"/>
      <c r="N47" s="100"/>
      <c r="O47" s="100"/>
      <c r="P47" s="100"/>
    </row>
    <row r="48" spans="2:25" ht="13.8">
      <c r="B48" s="58" t="s">
        <v>125</v>
      </c>
      <c r="C48" s="93">
        <v>40.488999999999997</v>
      </c>
      <c r="D48" s="93">
        <v>47.84</v>
      </c>
      <c r="E48" s="93">
        <v>63.42</v>
      </c>
      <c r="F48" s="93">
        <v>78.42</v>
      </c>
      <c r="G48" s="93">
        <v>130.4</v>
      </c>
      <c r="H48" s="93">
        <v>189.9</v>
      </c>
      <c r="I48" s="97">
        <v>260.7</v>
      </c>
      <c r="J48" s="93">
        <v>382.33400000000006</v>
      </c>
      <c r="K48" s="93"/>
      <c r="L48" s="93"/>
      <c r="M48" s="94"/>
      <c r="N48" s="93"/>
      <c r="O48" s="93"/>
      <c r="P48" s="93"/>
    </row>
    <row r="49" spans="2:16" ht="13.8">
      <c r="B49" s="58" t="s">
        <v>8</v>
      </c>
      <c r="C49" s="95">
        <v>900.2</v>
      </c>
      <c r="D49" s="95">
        <v>949.4</v>
      </c>
      <c r="E49" s="95">
        <v>930.86700000000008</v>
      </c>
      <c r="F49" s="95">
        <v>1094.2</v>
      </c>
      <c r="G49" s="95">
        <v>1236.902</v>
      </c>
      <c r="H49" s="93">
        <v>1264.3719999999998</v>
      </c>
      <c r="I49" s="97">
        <v>1410.6999999999998</v>
      </c>
      <c r="J49" s="93">
        <v>1363.9349999999999</v>
      </c>
      <c r="K49" s="93"/>
      <c r="L49" s="93"/>
      <c r="M49" s="233"/>
      <c r="N49" s="236"/>
      <c r="O49" s="126"/>
      <c r="P49" s="126"/>
    </row>
    <row r="50" spans="2:16" ht="13.8">
      <c r="B50" s="58" t="s">
        <v>84</v>
      </c>
      <c r="C50" s="95">
        <v>556</v>
      </c>
      <c r="D50" s="95">
        <v>647.4</v>
      </c>
      <c r="E50" s="95">
        <v>617.20000000000005</v>
      </c>
      <c r="F50" s="95">
        <v>659.2</v>
      </c>
      <c r="G50" s="95">
        <v>832.1</v>
      </c>
      <c r="H50" s="93">
        <v>838.5</v>
      </c>
      <c r="I50" s="97">
        <v>853.7</v>
      </c>
      <c r="J50" s="93">
        <v>970.9</v>
      </c>
      <c r="K50" s="93"/>
      <c r="L50" s="93"/>
      <c r="M50" s="93"/>
      <c r="N50" s="93"/>
      <c r="O50" s="93"/>
      <c r="P50" s="93"/>
    </row>
    <row r="51" spans="2:16" ht="13.8">
      <c r="B51" s="58" t="s">
        <v>26</v>
      </c>
      <c r="C51" s="95">
        <v>184.10000000000002</v>
      </c>
      <c r="D51" s="95">
        <v>204.2</v>
      </c>
      <c r="E51" s="95">
        <v>245.39500000000001</v>
      </c>
      <c r="F51" s="95">
        <v>282.2</v>
      </c>
      <c r="G51" s="95">
        <v>306.2</v>
      </c>
      <c r="H51" s="93">
        <v>339.4</v>
      </c>
      <c r="I51" s="97">
        <v>411.3</v>
      </c>
      <c r="J51" s="93">
        <v>292.721</v>
      </c>
      <c r="K51" s="93"/>
      <c r="L51" s="93"/>
      <c r="M51" s="93"/>
      <c r="N51" s="93"/>
      <c r="O51" s="178"/>
      <c r="P51" s="178"/>
    </row>
    <row r="52" spans="2:16" ht="13.8">
      <c r="B52" s="58" t="s">
        <v>126</v>
      </c>
      <c r="C52" s="95">
        <v>455.5</v>
      </c>
      <c r="D52" s="95">
        <v>417.2</v>
      </c>
      <c r="E52" s="95">
        <v>512.80899999999997</v>
      </c>
      <c r="F52" s="95">
        <v>391</v>
      </c>
      <c r="G52" s="95">
        <v>367.32</v>
      </c>
      <c r="H52" s="93">
        <v>346.85200000000003</v>
      </c>
      <c r="I52" s="97">
        <v>515.77700000000004</v>
      </c>
      <c r="J52" s="93">
        <v>605.93299999999999</v>
      </c>
      <c r="K52" s="93"/>
      <c r="L52" s="233"/>
      <c r="M52" s="234"/>
      <c r="N52" s="235"/>
      <c r="O52" s="126"/>
      <c r="P52" s="126"/>
    </row>
    <row r="53" spans="2:16" ht="13.8">
      <c r="B53" s="58" t="s">
        <v>11</v>
      </c>
      <c r="C53" s="93">
        <v>30.287346205743717</v>
      </c>
      <c r="D53" s="93">
        <v>42.661541686547679</v>
      </c>
      <c r="E53" s="93">
        <v>58.876142659645424</v>
      </c>
      <c r="F53" s="93">
        <v>55.361367674167923</v>
      </c>
      <c r="G53" s="93">
        <v>67.990657948834524</v>
      </c>
      <c r="H53" s="93">
        <v>52.433729113568518</v>
      </c>
      <c r="I53" s="97">
        <v>68.767772007596065</v>
      </c>
      <c r="J53" s="93">
        <v>67.614899101465085</v>
      </c>
      <c r="K53" s="93"/>
      <c r="L53" s="93"/>
      <c r="M53" s="93"/>
      <c r="N53" s="93"/>
      <c r="O53" s="93"/>
      <c r="P53" s="93"/>
    </row>
    <row r="54" spans="2:16" ht="13.8">
      <c r="B54" s="101" t="s">
        <v>86</v>
      </c>
      <c r="C54" s="112">
        <v>174.1</v>
      </c>
      <c r="D54" s="112">
        <v>183.89999999999998</v>
      </c>
      <c r="E54" s="112">
        <v>178.2</v>
      </c>
      <c r="F54" s="112">
        <v>198.6</v>
      </c>
      <c r="G54" s="112">
        <v>216.3</v>
      </c>
      <c r="H54" s="229" t="s">
        <v>122</v>
      </c>
      <c r="I54" s="230"/>
      <c r="J54" s="231"/>
      <c r="K54" s="231"/>
      <c r="L54" s="231"/>
      <c r="M54" s="231"/>
      <c r="N54" s="232"/>
      <c r="O54" s="126"/>
      <c r="P54" s="126"/>
    </row>
    <row r="55" spans="2:16" ht="13.8">
      <c r="B55" s="81" t="s">
        <v>37</v>
      </c>
      <c r="C55" s="113">
        <f t="shared" ref="C55:O55" si="5">SUM(C46:C54)</f>
        <v>2350.6763462057438</v>
      </c>
      <c r="D55" s="113">
        <f t="shared" si="5"/>
        <v>2512.6015416865475</v>
      </c>
      <c r="E55" s="113">
        <f t="shared" si="5"/>
        <v>2636.7671426596448</v>
      </c>
      <c r="F55" s="113">
        <f t="shared" si="5"/>
        <v>2836.6333676741679</v>
      </c>
      <c r="G55" s="113">
        <f t="shared" si="5"/>
        <v>3427.9466579488349</v>
      </c>
      <c r="H55" s="113">
        <f t="shared" si="5"/>
        <v>3553.0137291135684</v>
      </c>
      <c r="I55" s="113">
        <f t="shared" si="5"/>
        <v>4375.337772007596</v>
      </c>
      <c r="J55" s="113">
        <f t="shared" si="5"/>
        <v>4516.9358991014651</v>
      </c>
      <c r="K55" s="113">
        <f t="shared" si="5"/>
        <v>0</v>
      </c>
      <c r="L55" s="113">
        <f t="shared" si="5"/>
        <v>0</v>
      </c>
      <c r="M55" s="113">
        <f t="shared" si="5"/>
        <v>0</v>
      </c>
      <c r="N55" s="113">
        <f t="shared" si="5"/>
        <v>0</v>
      </c>
      <c r="O55" s="113">
        <f t="shared" si="5"/>
        <v>0</v>
      </c>
      <c r="P55" s="113">
        <f t="shared" ref="P55" si="6">SUM(P46:P54)</f>
        <v>0</v>
      </c>
    </row>
    <row r="56" spans="2:16" ht="13.8">
      <c r="B56" s="47" t="s">
        <v>131</v>
      </c>
      <c r="C56" s="47"/>
      <c r="D56" s="85">
        <f t="shared" ref="D56:P56" si="7">D55/C55-1</f>
        <v>6.8884513064577879E-2</v>
      </c>
      <c r="E56" s="85">
        <f t="shared" si="7"/>
        <v>4.9417147491580771E-2</v>
      </c>
      <c r="F56" s="85">
        <f t="shared" si="7"/>
        <v>7.5799725269984464E-2</v>
      </c>
      <c r="G56" s="85">
        <f t="shared" si="7"/>
        <v>0.20845601585780571</v>
      </c>
      <c r="H56" s="85">
        <f t="shared" si="7"/>
        <v>3.6484544143860598E-2</v>
      </c>
      <c r="I56" s="85">
        <f t="shared" si="7"/>
        <v>0.23144409382825182</v>
      </c>
      <c r="J56" s="85">
        <f t="shared" si="7"/>
        <v>3.2362787622885136E-2</v>
      </c>
      <c r="K56" s="85">
        <f t="shared" si="7"/>
        <v>-1</v>
      </c>
      <c r="L56" s="85" t="e">
        <f t="shared" si="7"/>
        <v>#DIV/0!</v>
      </c>
      <c r="M56" s="85" t="e">
        <f t="shared" si="7"/>
        <v>#DIV/0!</v>
      </c>
      <c r="N56" s="85" t="e">
        <f t="shared" si="7"/>
        <v>#DIV/0!</v>
      </c>
      <c r="O56" s="85" t="e">
        <f t="shared" si="7"/>
        <v>#DIV/0!</v>
      </c>
      <c r="P56" s="85" t="e">
        <f t="shared" si="7"/>
        <v>#DIV/0!</v>
      </c>
    </row>
    <row r="59" spans="2:16">
      <c r="B59" t="str">
        <f>B23</f>
        <v>Chinese Suppliers</v>
      </c>
      <c r="C59" s="115">
        <f t="shared" ref="C59:O59" si="8">C40</f>
        <v>476.32622243344463</v>
      </c>
      <c r="D59" s="115">
        <f t="shared" si="8"/>
        <v>665.23959207247253</v>
      </c>
      <c r="E59" s="115">
        <f t="shared" si="8"/>
        <v>981.31609495051373</v>
      </c>
      <c r="F59" s="115">
        <f t="shared" si="8"/>
        <v>975.43069915106139</v>
      </c>
      <c r="G59" s="115">
        <f t="shared" si="8"/>
        <v>1219.088659286346</v>
      </c>
      <c r="H59" s="115">
        <f t="shared" si="8"/>
        <v>1737.6001774287422</v>
      </c>
      <c r="I59" s="115">
        <f t="shared" si="8"/>
        <v>2399.0190894107395</v>
      </c>
      <c r="J59" s="115">
        <f t="shared" si="8"/>
        <v>3167.5052138288611</v>
      </c>
      <c r="K59" s="115">
        <f t="shared" si="8"/>
        <v>0</v>
      </c>
      <c r="L59" s="115">
        <f t="shared" si="8"/>
        <v>0</v>
      </c>
      <c r="M59" s="115">
        <f t="shared" si="8"/>
        <v>0</v>
      </c>
      <c r="N59" s="115">
        <f t="shared" si="8"/>
        <v>0</v>
      </c>
      <c r="O59" s="115">
        <f t="shared" si="8"/>
        <v>0</v>
      </c>
      <c r="P59" s="115">
        <f t="shared" ref="P59" si="9">P40</f>
        <v>0</v>
      </c>
    </row>
    <row r="60" spans="2:16">
      <c r="B60" t="str">
        <f>B43</f>
        <v>Non-Chinese Suppliers</v>
      </c>
      <c r="C60" s="115">
        <f t="shared" ref="C60:O60" si="10">C55</f>
        <v>2350.6763462057438</v>
      </c>
      <c r="D60" s="115">
        <f t="shared" si="10"/>
        <v>2512.6015416865475</v>
      </c>
      <c r="E60" s="115">
        <f t="shared" si="10"/>
        <v>2636.7671426596448</v>
      </c>
      <c r="F60" s="115">
        <f t="shared" si="10"/>
        <v>2836.6333676741679</v>
      </c>
      <c r="G60" s="115">
        <f t="shared" si="10"/>
        <v>3427.9466579488349</v>
      </c>
      <c r="H60" s="115">
        <f t="shared" si="10"/>
        <v>3553.0137291135684</v>
      </c>
      <c r="I60" s="115">
        <f t="shared" si="10"/>
        <v>4375.337772007596</v>
      </c>
      <c r="J60" s="115">
        <f t="shared" si="10"/>
        <v>4516.9358991014651</v>
      </c>
      <c r="K60" s="115">
        <f t="shared" si="10"/>
        <v>0</v>
      </c>
      <c r="L60" s="115">
        <f t="shared" si="10"/>
        <v>0</v>
      </c>
      <c r="M60" s="115">
        <f t="shared" si="10"/>
        <v>0</v>
      </c>
      <c r="N60" s="115">
        <f t="shared" si="10"/>
        <v>0</v>
      </c>
      <c r="O60" s="115">
        <f t="shared" si="10"/>
        <v>0</v>
      </c>
      <c r="P60" s="115">
        <f t="shared" ref="P60" si="11">P55</f>
        <v>0</v>
      </c>
    </row>
    <row r="61" spans="2:16">
      <c r="C61" s="115">
        <f t="shared" ref="C61:O61" si="12">SUM(C59:C60)</f>
        <v>2827.0025686391882</v>
      </c>
      <c r="D61" s="115">
        <f t="shared" si="12"/>
        <v>3177.8411337590201</v>
      </c>
      <c r="E61" s="115">
        <f t="shared" si="12"/>
        <v>3618.0832376101584</v>
      </c>
      <c r="F61" s="115">
        <f t="shared" si="12"/>
        <v>3812.064066825229</v>
      </c>
      <c r="G61" s="115">
        <f t="shared" si="12"/>
        <v>4647.0353172351806</v>
      </c>
      <c r="H61" s="115">
        <f t="shared" si="12"/>
        <v>5290.6139065423104</v>
      </c>
      <c r="I61" s="115">
        <f t="shared" si="12"/>
        <v>6774.356861418335</v>
      </c>
      <c r="J61" s="115">
        <f t="shared" si="12"/>
        <v>7684.4411129303262</v>
      </c>
      <c r="K61" s="115">
        <f t="shared" si="12"/>
        <v>0</v>
      </c>
      <c r="L61" s="115">
        <f t="shared" si="12"/>
        <v>0</v>
      </c>
      <c r="M61" s="115">
        <f t="shared" si="12"/>
        <v>0</v>
      </c>
      <c r="N61" s="115">
        <f t="shared" si="12"/>
        <v>0</v>
      </c>
      <c r="O61" s="115">
        <f t="shared" si="12"/>
        <v>0</v>
      </c>
      <c r="P61" s="115">
        <f t="shared" ref="P61" si="13">SUM(P59:P60)</f>
        <v>0</v>
      </c>
    </row>
    <row r="63" spans="2:16">
      <c r="C63" s="12">
        <f t="shared" ref="C63:O63" si="14">C59/C61</f>
        <v>0.16849161288973644</v>
      </c>
      <c r="D63" s="12">
        <f t="shared" si="14"/>
        <v>0.20933695678033179</v>
      </c>
      <c r="E63" s="12">
        <f t="shared" si="14"/>
        <v>0.27122540596901784</v>
      </c>
      <c r="F63" s="12">
        <f t="shared" si="14"/>
        <v>0.25587993329908054</v>
      </c>
      <c r="G63" s="12">
        <f t="shared" si="14"/>
        <v>0.26233686125967731</v>
      </c>
      <c r="H63" s="12">
        <f t="shared" si="14"/>
        <v>0.32843072810133556</v>
      </c>
      <c r="I63" s="12">
        <f t="shared" si="14"/>
        <v>0.35413237573499506</v>
      </c>
      <c r="J63" s="12">
        <f t="shared" si="14"/>
        <v>0.41219721347060839</v>
      </c>
      <c r="K63" s="12" t="e">
        <f t="shared" si="14"/>
        <v>#DIV/0!</v>
      </c>
      <c r="L63" s="12" t="e">
        <f t="shared" si="14"/>
        <v>#DIV/0!</v>
      </c>
      <c r="M63" s="12" t="e">
        <f t="shared" si="14"/>
        <v>#DIV/0!</v>
      </c>
      <c r="N63" s="12" t="e">
        <f t="shared" si="14"/>
        <v>#DIV/0!</v>
      </c>
      <c r="O63" s="12" t="e">
        <f t="shared" si="14"/>
        <v>#DIV/0!</v>
      </c>
      <c r="P63" s="12" t="e">
        <f t="shared" ref="P63" si="15">P59/P61</f>
        <v>#DIV/0!</v>
      </c>
    </row>
  </sheetData>
  <mergeCells count="3">
    <mergeCell ref="H54:N54"/>
    <mergeCell ref="L52:N52"/>
    <mergeCell ref="M49:N49"/>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B2:V144"/>
  <sheetViews>
    <sheetView showGridLines="0" zoomScale="80" zoomScaleNormal="80" workbookViewId="0"/>
  </sheetViews>
  <sheetFormatPr defaultColWidth="8.77734375" defaultRowHeight="13.2"/>
  <cols>
    <col min="1" max="1" width="5.21875" style="70" customWidth="1"/>
    <col min="2" max="2" width="19.44140625" style="70" customWidth="1"/>
    <col min="3" max="5" width="10.44140625" style="70" customWidth="1"/>
    <col min="6" max="6" width="10.44140625" customWidth="1"/>
    <col min="7" max="16" width="10.44140625" style="70" customWidth="1"/>
    <col min="17" max="17" width="11.5546875" style="70" customWidth="1"/>
    <col min="18" max="18" width="9.77734375" style="70" customWidth="1"/>
    <col min="19" max="19" width="10.44140625" style="70" customWidth="1"/>
    <col min="20" max="27" width="8.77734375" style="70"/>
    <col min="28" max="28" width="10.44140625" style="70" customWidth="1"/>
    <col min="29" max="16384" width="8.77734375" style="70"/>
  </cols>
  <sheetData>
    <row r="2" spans="2:12" ht="17.399999999999999">
      <c r="B2" s="19" t="str">
        <f>Introduction!B2</f>
        <v>LightCounting Optical Components Market Forecast for China</v>
      </c>
    </row>
    <row r="3" spans="2:12" ht="15">
      <c r="B3" s="41" t="str">
        <f>Introduction!$B$3</f>
        <v>Sample spreadsheet 2024 - for illustrative purposes only</v>
      </c>
    </row>
    <row r="4" spans="2:12" ht="17.399999999999999">
      <c r="B4" s="40" t="s">
        <v>111</v>
      </c>
    </row>
    <row r="5" spans="2:12" ht="13.8">
      <c r="B5" s="68"/>
      <c r="C5" s="73"/>
      <c r="D5" s="73"/>
    </row>
    <row r="6" spans="2:12" ht="13.8">
      <c r="B6" s="83" t="s">
        <v>442</v>
      </c>
      <c r="L6" s="69"/>
    </row>
    <row r="25" spans="2:4">
      <c r="C25" s="70">
        <v>2010</v>
      </c>
      <c r="D25" s="70">
        <v>2023</v>
      </c>
    </row>
    <row r="26" spans="2:4">
      <c r="B26" s="70" t="s">
        <v>128</v>
      </c>
      <c r="C26" s="1">
        <v>0.15</v>
      </c>
      <c r="D26" s="12" t="e">
        <f>'OC vendors'!P63</f>
        <v>#DIV/0!</v>
      </c>
    </row>
    <row r="27" spans="2:4">
      <c r="B27" s="70" t="s">
        <v>127</v>
      </c>
      <c r="C27" s="1">
        <f>1-C26</f>
        <v>0.85</v>
      </c>
      <c r="D27" s="1" t="e">
        <f>1-D26</f>
        <v>#DIV/0!</v>
      </c>
    </row>
    <row r="30" spans="2:4" ht="13.8">
      <c r="B30" s="213" t="s">
        <v>443</v>
      </c>
    </row>
    <row r="51" spans="2:11">
      <c r="B51" s="215"/>
      <c r="C51" s="215">
        <v>2015</v>
      </c>
      <c r="D51" s="215">
        <v>2016</v>
      </c>
      <c r="E51" s="215">
        <v>2017</v>
      </c>
      <c r="F51" s="215">
        <v>2018</v>
      </c>
      <c r="G51" s="215">
        <v>2019</v>
      </c>
      <c r="H51" s="215">
        <v>2020</v>
      </c>
      <c r="I51" s="215">
        <v>2021</v>
      </c>
      <c r="J51" s="215">
        <v>2022</v>
      </c>
      <c r="K51" s="72" t="s">
        <v>168</v>
      </c>
    </row>
    <row r="52" spans="2:11">
      <c r="B52" s="216" t="s">
        <v>444</v>
      </c>
      <c r="C52" s="217">
        <v>6.625493551563591E-2</v>
      </c>
      <c r="D52" s="217">
        <v>7.5916603682101444E-2</v>
      </c>
      <c r="E52" s="218"/>
      <c r="F52" s="217"/>
      <c r="G52" s="217"/>
      <c r="H52" s="217"/>
      <c r="I52" s="217"/>
      <c r="J52" s="217"/>
      <c r="K52" s="217"/>
    </row>
    <row r="53" spans="2:11">
      <c r="B53" s="216" t="s">
        <v>445</v>
      </c>
      <c r="C53" s="217">
        <v>5.4717074098667058E-2</v>
      </c>
      <c r="D53" s="217">
        <v>4.6338990828302569E-2</v>
      </c>
      <c r="E53" s="218"/>
      <c r="F53" s="217"/>
      <c r="G53" s="217"/>
      <c r="H53" s="217"/>
      <c r="I53" s="217"/>
      <c r="J53" s="217"/>
      <c r="K53" s="217"/>
    </row>
    <row r="54" spans="2:11" ht="13.8">
      <c r="B54" s="214"/>
    </row>
    <row r="56" spans="2:11" ht="13.8">
      <c r="B56" s="213" t="s">
        <v>446</v>
      </c>
      <c r="K56" s="213" t="s">
        <v>447</v>
      </c>
    </row>
    <row r="78" spans="2:2">
      <c r="B78" s="71"/>
    </row>
    <row r="80" spans="2:2">
      <c r="B80" s="219" t="s">
        <v>448</v>
      </c>
    </row>
    <row r="100" spans="2:11">
      <c r="B100" s="69" t="s">
        <v>155</v>
      </c>
      <c r="K100" s="69" t="s">
        <v>156</v>
      </c>
    </row>
    <row r="101" spans="2:11">
      <c r="B101" s="69"/>
    </row>
    <row r="102" spans="2:11">
      <c r="B102" s="69"/>
    </row>
    <row r="103" spans="2:11">
      <c r="B103" s="69"/>
    </row>
    <row r="104" spans="2:11">
      <c r="B104" s="69"/>
    </row>
    <row r="105" spans="2:11">
      <c r="B105" s="69"/>
    </row>
    <row r="106" spans="2:11">
      <c r="B106" s="69"/>
    </row>
    <row r="107" spans="2:11">
      <c r="B107" s="69"/>
    </row>
    <row r="112" spans="2:11">
      <c r="F112" s="70"/>
    </row>
    <row r="113" spans="2:22">
      <c r="F113" s="70"/>
      <c r="K113" s="114"/>
    </row>
    <row r="114" spans="2:22">
      <c r="F114" s="70"/>
    </row>
    <row r="115" spans="2:22">
      <c r="B115" s="102" t="s">
        <v>152</v>
      </c>
      <c r="C115" s="103"/>
      <c r="D115" s="111" t="s">
        <v>174</v>
      </c>
      <c r="E115" s="103"/>
      <c r="F115" s="104"/>
      <c r="G115" s="103"/>
      <c r="T115" s="77" t="s">
        <v>157</v>
      </c>
    </row>
    <row r="116" spans="2:22">
      <c r="B116" s="105"/>
      <c r="C116" s="106">
        <v>2016</v>
      </c>
      <c r="D116" s="106">
        <v>2017</v>
      </c>
      <c r="E116" s="106">
        <v>2018</v>
      </c>
      <c r="F116" s="106">
        <v>2019</v>
      </c>
      <c r="G116" s="106">
        <v>2020</v>
      </c>
      <c r="H116" s="21">
        <v>2021</v>
      </c>
      <c r="I116" s="21">
        <v>2022</v>
      </c>
      <c r="K116" s="21">
        <v>2012</v>
      </c>
      <c r="L116" s="22">
        <v>2013</v>
      </c>
      <c r="M116" s="21">
        <v>2014</v>
      </c>
      <c r="N116" s="22">
        <v>2015</v>
      </c>
      <c r="O116" s="21">
        <v>2016</v>
      </c>
      <c r="P116" s="25">
        <v>2017</v>
      </c>
      <c r="Q116" s="25">
        <v>2018</v>
      </c>
      <c r="R116" s="21">
        <v>2019</v>
      </c>
      <c r="S116" s="21">
        <v>2020</v>
      </c>
      <c r="T116" s="21">
        <v>2021</v>
      </c>
      <c r="U116" s="21">
        <v>2022</v>
      </c>
      <c r="V116" s="21">
        <v>2023</v>
      </c>
    </row>
    <row r="117" spans="2:22">
      <c r="B117" s="107" t="s">
        <v>90</v>
      </c>
      <c r="C117" s="108">
        <v>0.43331277676886398</v>
      </c>
      <c r="D117" s="108">
        <v>0.49332314529682159</v>
      </c>
      <c r="E117" s="108"/>
      <c r="F117" s="108"/>
      <c r="G117" s="108"/>
      <c r="H117" s="108"/>
      <c r="I117" s="108"/>
      <c r="K117" s="127">
        <v>1491.8496817674597</v>
      </c>
      <c r="L117" s="127">
        <v>2341.4927831797627</v>
      </c>
      <c r="M117" s="127">
        <v>2809.2475168154228</v>
      </c>
      <c r="N117" s="127">
        <v>4427.000514974171</v>
      </c>
      <c r="O117" s="127">
        <v>5005.0488838488181</v>
      </c>
      <c r="P117" s="127"/>
      <c r="Q117" s="127"/>
      <c r="R117" s="127"/>
      <c r="S117" s="127"/>
      <c r="T117" s="127"/>
      <c r="U117" s="127"/>
      <c r="V117" s="127"/>
    </row>
    <row r="118" spans="2:22">
      <c r="B118" s="107" t="s">
        <v>91</v>
      </c>
      <c r="C118" s="108">
        <v>0.27082048548054</v>
      </c>
      <c r="D118" s="108">
        <v>0.25214294092948658</v>
      </c>
      <c r="E118" s="108"/>
      <c r="F118" s="108"/>
      <c r="G118" s="108"/>
      <c r="H118" s="108"/>
      <c r="I118" s="108"/>
    </row>
    <row r="119" spans="2:22">
      <c r="B119" s="110" t="s">
        <v>153</v>
      </c>
      <c r="C119" s="108">
        <f>1-C118-C117</f>
        <v>0.29586673775059597</v>
      </c>
      <c r="D119" s="108">
        <f t="shared" ref="D119" si="0">1-D118-D117</f>
        <v>0.25453391377369178</v>
      </c>
      <c r="E119" s="108"/>
      <c r="F119" s="108"/>
      <c r="G119" s="108"/>
      <c r="H119" s="108"/>
      <c r="I119" s="108"/>
    </row>
    <row r="120" spans="2:22">
      <c r="B120" s="107" t="s">
        <v>37</v>
      </c>
      <c r="C120" s="109">
        <v>1</v>
      </c>
      <c r="D120" s="109">
        <v>1.0000000000000002</v>
      </c>
      <c r="E120" s="109"/>
      <c r="F120" s="109"/>
      <c r="G120" s="109"/>
      <c r="H120" s="109"/>
      <c r="I120" s="109"/>
    </row>
    <row r="121" spans="2:22">
      <c r="B121" s="71" t="s">
        <v>154</v>
      </c>
    </row>
    <row r="123" spans="2:22">
      <c r="F123" s="70"/>
    </row>
    <row r="124" spans="2:22" ht="13.8">
      <c r="B124" s="213" t="s">
        <v>449</v>
      </c>
      <c r="F124" s="70"/>
      <c r="K124" s="213" t="s">
        <v>450</v>
      </c>
    </row>
    <row r="125" spans="2:22">
      <c r="F125" s="70"/>
    </row>
    <row r="126" spans="2:22">
      <c r="F126" s="70"/>
    </row>
    <row r="127" spans="2:22">
      <c r="F127" s="70"/>
    </row>
    <row r="128" spans="2:22">
      <c r="F128" s="70"/>
    </row>
    <row r="129" spans="2:6">
      <c r="F129" s="70"/>
    </row>
    <row r="130" spans="2:6">
      <c r="F130" s="70"/>
    </row>
    <row r="131" spans="2:6">
      <c r="F131" s="70"/>
    </row>
    <row r="132" spans="2:6">
      <c r="F132" s="70"/>
    </row>
    <row r="133" spans="2:6">
      <c r="F133" s="70"/>
    </row>
    <row r="134" spans="2:6">
      <c r="F134" s="70"/>
    </row>
    <row r="135" spans="2:6">
      <c r="F135" s="70"/>
    </row>
    <row r="136" spans="2:6">
      <c r="F136" s="70"/>
    </row>
    <row r="137" spans="2:6">
      <c r="F137" s="70"/>
    </row>
    <row r="138" spans="2:6">
      <c r="F138" s="70"/>
    </row>
    <row r="139" spans="2:6">
      <c r="F139" s="70"/>
    </row>
    <row r="140" spans="2:6">
      <c r="F140" s="70"/>
    </row>
    <row r="141" spans="2:6" ht="17.55" customHeight="1">
      <c r="F141" s="70"/>
    </row>
    <row r="142" spans="2:6">
      <c r="B142" s="69"/>
    </row>
    <row r="144" spans="2:6">
      <c r="B144" s="69" t="s">
        <v>134</v>
      </c>
      <c r="C144" s="70" t="s">
        <v>129</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Methodology</vt:lpstr>
      <vt:lpstr>Definitions</vt:lpstr>
      <vt:lpstr>Summary</vt:lpstr>
      <vt:lpstr>Forecast detail</vt:lpstr>
      <vt:lpstr>NEMs</vt:lpstr>
      <vt:lpstr>OC vendors</vt:lpstr>
      <vt:lpstr>Report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LightCounting Forecasting</dc:title>
  <dc:creator>John Lively</dc:creator>
  <cp:lastModifiedBy>Stelyana Baleva</cp:lastModifiedBy>
  <cp:lastPrinted>2014-01-06T21:38:47Z</cp:lastPrinted>
  <dcterms:created xsi:type="dcterms:W3CDTF">2009-02-04T20:40:14Z</dcterms:created>
  <dcterms:modified xsi:type="dcterms:W3CDTF">2024-01-26T20:26:42Z</dcterms:modified>
</cp:coreProperties>
</file>