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Stelyana Baleva\Dropbox\LC Reports\Stéphane’s files\3Q21 Wireless Infrastructure Deliverables\"/>
    </mc:Choice>
  </mc:AlternateContent>
  <xr:revisionPtr revIDLastSave="0" documentId="13_ncr:1_{B78C99A9-0AD0-4AC2-A5C7-EFC8F69DFD2B}" xr6:coauthVersionLast="47" xr6:coauthVersionMax="47" xr10:uidLastSave="{00000000-0000-0000-0000-000000000000}"/>
  <bookViews>
    <workbookView xWindow="-108" yWindow="-108" windowWidth="30936" windowHeight="16896" tabRatio="762"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5GC" sheetId="25" r:id="rId11"/>
    <sheet name="5GC Market Shares" sheetId="31" r:id="rId12"/>
    <sheet name="EPC" sheetId="21" r:id="rId13"/>
    <sheet name="vEPC" sheetId="20" r:id="rId14"/>
    <sheet name="EPC vEPC Market Shares" sheetId="18" r:id="rId15"/>
    <sheet name="2G 3G" sheetId="26" r:id="rId16"/>
    <sheet name="2G 3G Market Shares" sheetId="29" r:id="rId17"/>
  </sheets>
  <externalReferences>
    <externalReference r:id="rId18"/>
    <externalReference r:id="rId19"/>
    <externalReference r:id="rId20"/>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1">'5GC Market Shares'!$A$1:$AM$65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26" l="1"/>
  <c r="F26" i="24" l="1"/>
  <c r="D26" i="24"/>
  <c r="AA26" i="24" l="1"/>
  <c r="AA25" i="24"/>
  <c r="AA23" i="24"/>
  <c r="AA22" i="24"/>
  <c r="AA21" i="24"/>
  <c r="AA20" i="24"/>
  <c r="AA19" i="24"/>
  <c r="AA18" i="24"/>
  <c r="M18" i="30"/>
  <c r="M17" i="30"/>
  <c r="M15" i="30"/>
  <c r="M13" i="30"/>
  <c r="M12" i="30"/>
  <c r="M10" i="30"/>
  <c r="M9" i="30"/>
  <c r="P19" i="24" l="1"/>
  <c r="P21" i="24"/>
  <c r="P22" i="24"/>
  <c r="P24" i="24"/>
  <c r="P26" i="24"/>
  <c r="P27" i="24"/>
  <c r="P18" i="24"/>
  <c r="M14" i="30" l="1"/>
  <c r="P23" i="24" s="1"/>
  <c r="M58" i="30"/>
  <c r="M59" i="30"/>
  <c r="M60" i="30"/>
  <c r="M61" i="30"/>
  <c r="M62" i="30"/>
  <c r="M63" i="30"/>
  <c r="M65" i="30"/>
  <c r="M66" i="30"/>
  <c r="M11" i="30"/>
  <c r="P20" i="24" s="1"/>
  <c r="M17" i="29"/>
  <c r="M52" i="16"/>
  <c r="M17" i="16"/>
  <c r="M28" i="29" l="1"/>
  <c r="M29" i="29"/>
  <c r="C25" i="24"/>
  <c r="M27" i="16"/>
  <c r="M23" i="29"/>
  <c r="M24" i="29"/>
  <c r="M25" i="29"/>
  <c r="M22" i="29"/>
  <c r="M26" i="29"/>
  <c r="M27" i="29"/>
  <c r="M22" i="16"/>
  <c r="M23" i="16"/>
  <c r="M25" i="16"/>
  <c r="M28" i="16"/>
  <c r="M29" i="16"/>
  <c r="M24" i="16"/>
  <c r="M26" i="16"/>
  <c r="M30" i="29" l="1"/>
  <c r="M30" i="16"/>
  <c r="G17" i="26"/>
  <c r="M18" i="18" l="1"/>
  <c r="L18" i="18"/>
  <c r="F23" i="24" s="1"/>
  <c r="M25" i="18" l="1"/>
  <c r="C23" i="24"/>
  <c r="M64" i="18"/>
  <c r="C24" i="24" s="1"/>
  <c r="M30" i="18"/>
  <c r="M29" i="18"/>
  <c r="M27" i="18"/>
  <c r="M28" i="18"/>
  <c r="M23" i="18"/>
  <c r="M26" i="18"/>
  <c r="M24" i="18"/>
  <c r="M31" i="18" l="1"/>
  <c r="M76" i="18"/>
  <c r="M69" i="18"/>
  <c r="M74" i="18"/>
  <c r="M72" i="18"/>
  <c r="M70" i="18"/>
  <c r="M73" i="18"/>
  <c r="M75" i="18"/>
  <c r="M71" i="18"/>
  <c r="M77" i="18" l="1"/>
  <c r="L58" i="30" l="1"/>
  <c r="L59" i="30"/>
  <c r="L60" i="30"/>
  <c r="L61" i="30"/>
  <c r="L62" i="30"/>
  <c r="L63" i="30"/>
  <c r="L65" i="30"/>
  <c r="L66" i="30"/>
  <c r="L9" i="30"/>
  <c r="L10" i="30"/>
  <c r="L11" i="30"/>
  <c r="L12" i="30"/>
  <c r="L13" i="30"/>
  <c r="L14" i="30"/>
  <c r="L15" i="30"/>
  <c r="L17" i="30"/>
  <c r="L18" i="30"/>
  <c r="M16" i="30" l="1"/>
  <c r="AA24" i="24"/>
  <c r="M64" i="30"/>
  <c r="M18" i="31"/>
  <c r="M18" i="17"/>
  <c r="L64" i="30"/>
  <c r="M62" i="16"/>
  <c r="L16" i="30"/>
  <c r="F58" i="19"/>
  <c r="G58" i="19"/>
  <c r="H58" i="19"/>
  <c r="I58" i="19"/>
  <c r="J58" i="19"/>
  <c r="K58" i="19"/>
  <c r="L58" i="19"/>
  <c r="M58" i="19"/>
  <c r="E58" i="19"/>
  <c r="F56" i="19"/>
  <c r="G56" i="19"/>
  <c r="H56" i="19"/>
  <c r="I56" i="19"/>
  <c r="J56" i="19"/>
  <c r="K56" i="19"/>
  <c r="L56" i="19"/>
  <c r="M56" i="19"/>
  <c r="E56" i="19"/>
  <c r="F55" i="19"/>
  <c r="G55" i="19"/>
  <c r="H55" i="19"/>
  <c r="I55" i="19"/>
  <c r="J55" i="19"/>
  <c r="K55" i="19"/>
  <c r="L55" i="19"/>
  <c r="M55" i="19"/>
  <c r="E55" i="19"/>
  <c r="E57" i="19"/>
  <c r="F57" i="19"/>
  <c r="G57" i="19"/>
  <c r="H57" i="19"/>
  <c r="I57" i="19"/>
  <c r="J57" i="19"/>
  <c r="K57" i="19"/>
  <c r="L57" i="19"/>
  <c r="M57" i="19"/>
  <c r="M67" i="30" l="1"/>
  <c r="M79" i="30" s="1"/>
  <c r="P25" i="24"/>
  <c r="M19" i="30"/>
  <c r="M31" i="30" s="1"/>
  <c r="M29" i="31"/>
  <c r="C20" i="24"/>
  <c r="M29" i="17"/>
  <c r="C22" i="24"/>
  <c r="M73" i="16"/>
  <c r="C19" i="24"/>
  <c r="M24" i="31"/>
  <c r="M31" i="31"/>
  <c r="M23" i="31"/>
  <c r="M30" i="31"/>
  <c r="M28" i="31"/>
  <c r="M27" i="31"/>
  <c r="M25" i="31"/>
  <c r="M26" i="31"/>
  <c r="M24" i="17"/>
  <c r="M31" i="17"/>
  <c r="M23" i="17"/>
  <c r="M30" i="17"/>
  <c r="M25" i="17"/>
  <c r="M28" i="17"/>
  <c r="M27" i="17"/>
  <c r="M26" i="17"/>
  <c r="M75" i="16"/>
  <c r="M67" i="16"/>
  <c r="M74" i="16"/>
  <c r="M72" i="16"/>
  <c r="M71" i="16"/>
  <c r="M70" i="16"/>
  <c r="M69" i="16"/>
  <c r="M68" i="16"/>
  <c r="M29" i="30" l="1"/>
  <c r="M28" i="30"/>
  <c r="M32" i="30"/>
  <c r="M30" i="30"/>
  <c r="M27" i="30"/>
  <c r="M24" i="30"/>
  <c r="M25" i="30"/>
  <c r="M33" i="30"/>
  <c r="M26" i="30"/>
  <c r="M75" i="30"/>
  <c r="M77" i="30"/>
  <c r="M80" i="30"/>
  <c r="M78" i="30"/>
  <c r="M81" i="30"/>
  <c r="M74" i="30"/>
  <c r="M73" i="30"/>
  <c r="M76" i="30"/>
  <c r="M32" i="31"/>
  <c r="M32" i="17"/>
  <c r="M76" i="16"/>
  <c r="K66" i="30"/>
  <c r="K65" i="30"/>
  <c r="K64" i="30"/>
  <c r="K63" i="30"/>
  <c r="K62" i="30"/>
  <c r="K61" i="30"/>
  <c r="K60" i="30"/>
  <c r="K59" i="30"/>
  <c r="K58" i="30"/>
  <c r="G18" i="30"/>
  <c r="F18" i="30"/>
  <c r="H18" i="30"/>
  <c r="K14" i="30"/>
  <c r="J10" i="30"/>
  <c r="I10" i="30"/>
  <c r="H10" i="30"/>
  <c r="G10" i="30"/>
  <c r="F10" i="30"/>
  <c r="E10" i="30"/>
  <c r="D10" i="30"/>
  <c r="J9" i="30"/>
  <c r="I9" i="30"/>
  <c r="H9" i="30"/>
  <c r="G9" i="30"/>
  <c r="F9" i="30"/>
  <c r="E9" i="30"/>
  <c r="D9" i="30"/>
  <c r="C9" i="30"/>
  <c r="K10" i="30"/>
  <c r="Q13" i="16"/>
  <c r="Q12" i="16"/>
  <c r="Q11" i="16"/>
  <c r="Q10" i="16"/>
  <c r="Q9" i="16"/>
  <c r="N16" i="19"/>
  <c r="E24" i="19"/>
  <c r="E27" i="19"/>
  <c r="E26" i="19"/>
  <c r="E25" i="19"/>
  <c r="N12" i="19"/>
  <c r="N10" i="19"/>
  <c r="M82" i="30" l="1"/>
  <c r="M34" i="30"/>
  <c r="H23" i="20" l="1"/>
  <c r="K18" i="18"/>
  <c r="F41" i="26"/>
  <c r="G41" i="26"/>
  <c r="D41" i="26"/>
  <c r="C41" i="26"/>
  <c r="Q9" i="29"/>
  <c r="I18" i="19"/>
  <c r="K28" i="18" l="1"/>
  <c r="K30" i="18"/>
  <c r="K29" i="18"/>
  <c r="K23" i="18"/>
  <c r="K24" i="18"/>
  <c r="K25" i="18"/>
  <c r="K26" i="18"/>
  <c r="K27" i="18"/>
  <c r="H18" i="19"/>
  <c r="G18" i="19"/>
  <c r="K18" i="19"/>
  <c r="L18" i="19"/>
  <c r="J18" i="19"/>
  <c r="K31" i="18" l="1"/>
  <c r="M18" i="19"/>
  <c r="I27" i="24"/>
  <c r="J27" i="24"/>
  <c r="K27" i="24"/>
  <c r="L27" i="24"/>
  <c r="Z27" i="24"/>
  <c r="K9" i="30"/>
  <c r="K11" i="30"/>
  <c r="K12" i="30"/>
  <c r="K13" i="30"/>
  <c r="K15" i="30"/>
  <c r="K16" i="30"/>
  <c r="K17" i="30"/>
  <c r="K18" i="30"/>
  <c r="K19" i="30" l="1"/>
  <c r="AA27" i="24"/>
  <c r="Q13" i="31" l="1"/>
  <c r="P13" i="31"/>
  <c r="O13" i="31"/>
  <c r="F18" i="17"/>
  <c r="F28" i="17" s="1"/>
  <c r="E18" i="17"/>
  <c r="E23" i="17" s="1"/>
  <c r="E18" i="30"/>
  <c r="J15" i="30"/>
  <c r="O82" i="30"/>
  <c r="B74" i="30"/>
  <c r="B75" i="30"/>
  <c r="B76" i="30"/>
  <c r="B77" i="30"/>
  <c r="B78" i="30"/>
  <c r="B79" i="30"/>
  <c r="B80" i="30"/>
  <c r="B81" i="30"/>
  <c r="B82" i="30"/>
  <c r="B73" i="30"/>
  <c r="B25" i="30"/>
  <c r="B26" i="30"/>
  <c r="B27" i="30"/>
  <c r="B28" i="30"/>
  <c r="B29" i="30"/>
  <c r="B30" i="30"/>
  <c r="B31" i="30"/>
  <c r="B32" i="30"/>
  <c r="B33" i="30"/>
  <c r="B34" i="30"/>
  <c r="B24" i="30"/>
  <c r="O34" i="30"/>
  <c r="O57" i="30"/>
  <c r="O8" i="30"/>
  <c r="G58" i="30"/>
  <c r="H58" i="30"/>
  <c r="I58" i="30"/>
  <c r="J58" i="30"/>
  <c r="G59" i="30"/>
  <c r="H59" i="30"/>
  <c r="I59" i="30"/>
  <c r="J59" i="30"/>
  <c r="G60" i="30"/>
  <c r="H60" i="30"/>
  <c r="I60" i="30"/>
  <c r="J60" i="30"/>
  <c r="G61" i="30"/>
  <c r="H61" i="30"/>
  <c r="I61" i="30"/>
  <c r="J61" i="30"/>
  <c r="G62" i="30"/>
  <c r="H62" i="30"/>
  <c r="I62" i="30"/>
  <c r="J62" i="30"/>
  <c r="G63" i="30"/>
  <c r="H63" i="30"/>
  <c r="I63" i="30"/>
  <c r="J63" i="30"/>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C62" i="30"/>
  <c r="D62" i="30"/>
  <c r="E62" i="30"/>
  <c r="F62" i="30"/>
  <c r="C63" i="30"/>
  <c r="D63" i="30"/>
  <c r="E63" i="30"/>
  <c r="F63" i="30"/>
  <c r="C64" i="30"/>
  <c r="D64" i="30"/>
  <c r="E64" i="30"/>
  <c r="F64" i="30"/>
  <c r="C65" i="30"/>
  <c r="D65" i="30"/>
  <c r="E65" i="30"/>
  <c r="F65" i="30"/>
  <c r="C66" i="30"/>
  <c r="D66" i="30"/>
  <c r="E66" i="30"/>
  <c r="F66" i="30"/>
  <c r="D17" i="16"/>
  <c r="D26" i="16" s="1"/>
  <c r="E17" i="16"/>
  <c r="E24" i="16" s="1"/>
  <c r="F17" i="16"/>
  <c r="F22" i="16" s="1"/>
  <c r="G17" i="16"/>
  <c r="G28" i="16" s="1"/>
  <c r="H17" i="16"/>
  <c r="H26" i="16" s="1"/>
  <c r="I17" i="16"/>
  <c r="I24" i="16" s="1"/>
  <c r="J17" i="16"/>
  <c r="J22" i="16" s="1"/>
  <c r="C17" i="16"/>
  <c r="C28" i="16" s="1"/>
  <c r="K17" i="16"/>
  <c r="L17" i="16"/>
  <c r="Q56" i="16"/>
  <c r="Q53" i="16"/>
  <c r="Q54" i="16"/>
  <c r="Q55" i="16"/>
  <c r="Q57" i="16"/>
  <c r="Q58" i="16"/>
  <c r="Q59" i="16"/>
  <c r="Q60" i="16"/>
  <c r="Q61" i="16"/>
  <c r="L17" i="22"/>
  <c r="Q10" i="17"/>
  <c r="B30" i="31"/>
  <c r="B29" i="31"/>
  <c r="B28" i="31"/>
  <c r="B26" i="31"/>
  <c r="B25" i="31"/>
  <c r="B24" i="31"/>
  <c r="B23" i="31"/>
  <c r="O8" i="31"/>
  <c r="O9" i="18"/>
  <c r="H64" i="18"/>
  <c r="H73" i="18" s="1"/>
  <c r="J17" i="29"/>
  <c r="J26" i="29" s="1"/>
  <c r="P9" i="29"/>
  <c r="J17" i="25"/>
  <c r="J102" i="24" s="1"/>
  <c r="I17" i="25"/>
  <c r="I102" i="24" s="1"/>
  <c r="H17" i="25"/>
  <c r="H102" i="24" s="1"/>
  <c r="Q14" i="16"/>
  <c r="Q15" i="16"/>
  <c r="Q16" i="16"/>
  <c r="J62" i="16"/>
  <c r="J70" i="16" s="1"/>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Q11" i="31"/>
  <c r="Q14" i="31"/>
  <c r="Q9" i="31"/>
  <c r="Q10" i="31"/>
  <c r="Q12" i="31"/>
  <c r="Q15" i="31"/>
  <c r="Q16" i="31"/>
  <c r="Q17" i="31"/>
  <c r="Q14" i="17"/>
  <c r="Q13" i="17"/>
  <c r="Q17" i="17"/>
  <c r="Q11" i="17"/>
  <c r="Q9" i="17"/>
  <c r="Q12" i="17"/>
  <c r="Q15" i="17"/>
  <c r="Q16" i="17"/>
  <c r="Q10" i="29"/>
  <c r="Q11" i="29"/>
  <c r="Q12" i="29"/>
  <c r="Q13" i="29"/>
  <c r="Q14" i="29"/>
  <c r="Q15" i="29"/>
  <c r="Q16" i="29"/>
  <c r="K17" i="20"/>
  <c r="M26" i="20"/>
  <c r="Q57" i="18"/>
  <c r="Q58" i="18"/>
  <c r="Q59" i="18"/>
  <c r="Q60" i="18"/>
  <c r="Q61" i="18"/>
  <c r="Q63" i="18"/>
  <c r="Q11" i="18"/>
  <c r="Q10" i="18"/>
  <c r="Q12" i="18"/>
  <c r="Q13" i="18"/>
  <c r="Q14" i="18"/>
  <c r="Q15" i="18"/>
  <c r="Q16" i="18"/>
  <c r="Q17" i="18"/>
  <c r="U153" i="24"/>
  <c r="U154" i="24"/>
  <c r="U155" i="24"/>
  <c r="AA154" i="24"/>
  <c r="AA153" i="24"/>
  <c r="AA155" i="24"/>
  <c r="Z153" i="24"/>
  <c r="Z154" i="24"/>
  <c r="Z155" i="24"/>
  <c r="M153" i="24"/>
  <c r="M154" i="24"/>
  <c r="M155" i="24"/>
  <c r="G153" i="24"/>
  <c r="G154" i="24"/>
  <c r="G155" i="24"/>
  <c r="L153" i="24"/>
  <c r="L154" i="24"/>
  <c r="L155" i="24"/>
  <c r="AA123" i="24"/>
  <c r="AA124" i="24"/>
  <c r="AA125" i="24"/>
  <c r="U123" i="24"/>
  <c r="U124" i="24"/>
  <c r="U125" i="24"/>
  <c r="Z123" i="24"/>
  <c r="Z124" i="24"/>
  <c r="Z125" i="24"/>
  <c r="M123" i="24"/>
  <c r="M124" i="24"/>
  <c r="M125" i="24"/>
  <c r="G123" i="24"/>
  <c r="G124" i="24"/>
  <c r="G125" i="24"/>
  <c r="L123" i="24"/>
  <c r="L124" i="24"/>
  <c r="L125" i="24"/>
  <c r="M38" i="23"/>
  <c r="G38" i="23"/>
  <c r="G81" i="24" s="1"/>
  <c r="M30" i="22"/>
  <c r="M82" i="24" s="1"/>
  <c r="L38" i="23"/>
  <c r="L30" i="22"/>
  <c r="L82" i="24" s="1"/>
  <c r="L30" i="26"/>
  <c r="L83" i="24" s="1"/>
  <c r="G30" i="22"/>
  <c r="G59" i="19" s="1"/>
  <c r="G30" i="26"/>
  <c r="M17" i="21"/>
  <c r="M103" i="24" s="1"/>
  <c r="M17" i="25"/>
  <c r="M102" i="24" s="1"/>
  <c r="N28" i="26"/>
  <c r="N26" i="26"/>
  <c r="N24" i="26"/>
  <c r="N22" i="26"/>
  <c r="N13" i="26"/>
  <c r="N11" i="26"/>
  <c r="M30" i="26"/>
  <c r="M62" i="24" s="1"/>
  <c r="M17" i="26"/>
  <c r="N17" i="26" s="1"/>
  <c r="M41" i="26"/>
  <c r="G17" i="20"/>
  <c r="N13" i="20"/>
  <c r="N11" i="20"/>
  <c r="N9" i="20"/>
  <c r="M23" i="20"/>
  <c r="M24" i="20"/>
  <c r="M25" i="20"/>
  <c r="L17" i="21"/>
  <c r="L103" i="24" s="1"/>
  <c r="G17" i="21"/>
  <c r="G103" i="24" s="1"/>
  <c r="N15" i="21"/>
  <c r="N13" i="21"/>
  <c r="N11" i="21"/>
  <c r="N9" i="21"/>
  <c r="G17" i="25"/>
  <c r="G102" i="24" s="1"/>
  <c r="N17" i="25"/>
  <c r="N15" i="25"/>
  <c r="N13" i="25"/>
  <c r="N11" i="25"/>
  <c r="N9" i="25"/>
  <c r="L17" i="25"/>
  <c r="L102" i="24" s="1"/>
  <c r="N14" i="19"/>
  <c r="M27" i="19"/>
  <c r="M26" i="19"/>
  <c r="M25" i="19"/>
  <c r="M24" i="19"/>
  <c r="M38" i="22"/>
  <c r="M37" i="22"/>
  <c r="M36" i="22"/>
  <c r="N36" i="22" s="1"/>
  <c r="M35" i="22"/>
  <c r="G37" i="22"/>
  <c r="G36" i="22"/>
  <c r="G35" i="22"/>
  <c r="N28" i="22"/>
  <c r="N26" i="22"/>
  <c r="N24" i="22"/>
  <c r="N22" i="22"/>
  <c r="G17" i="22"/>
  <c r="M17" i="22"/>
  <c r="N17" i="22" s="1"/>
  <c r="N15" i="22"/>
  <c r="N13" i="22"/>
  <c r="N11" i="22"/>
  <c r="N9" i="22"/>
  <c r="M16" i="22"/>
  <c r="M46" i="23"/>
  <c r="G45" i="23"/>
  <c r="M45" i="23"/>
  <c r="G44" i="23"/>
  <c r="M44" i="23"/>
  <c r="N44" i="23" s="1"/>
  <c r="G43" i="23"/>
  <c r="M43" i="23"/>
  <c r="N36" i="23"/>
  <c r="N34" i="23"/>
  <c r="N32" i="23"/>
  <c r="N30" i="23"/>
  <c r="G25" i="23"/>
  <c r="M25" i="23"/>
  <c r="N21" i="23"/>
  <c r="N17" i="23"/>
  <c r="N13" i="23"/>
  <c r="N9" i="23"/>
  <c r="L25" i="23"/>
  <c r="F30" i="22"/>
  <c r="F82" i="24" s="1"/>
  <c r="F17" i="21"/>
  <c r="F103" i="24" s="1"/>
  <c r="F30" i="26"/>
  <c r="L62" i="24"/>
  <c r="B61" i="16"/>
  <c r="Z26" i="24" s="1"/>
  <c r="B60" i="16"/>
  <c r="Z25" i="24" s="1"/>
  <c r="B59" i="16"/>
  <c r="Z24" i="24" s="1"/>
  <c r="B58" i="16"/>
  <c r="Z23" i="24" s="1"/>
  <c r="B57" i="16"/>
  <c r="Z22" i="24" s="1"/>
  <c r="Z21" i="24"/>
  <c r="B55" i="16"/>
  <c r="Z20" i="24" s="1"/>
  <c r="B54" i="16"/>
  <c r="Z19" i="24" s="1"/>
  <c r="B53" i="16"/>
  <c r="Z18" i="24" s="1"/>
  <c r="F17" i="29"/>
  <c r="F27" i="29" s="1"/>
  <c r="I17" i="29"/>
  <c r="F64" i="18"/>
  <c r="F18" i="18"/>
  <c r="I18" i="18"/>
  <c r="D23" i="24" s="1"/>
  <c r="J18" i="18"/>
  <c r="J28" i="18" s="1"/>
  <c r="I18" i="17"/>
  <c r="D22" i="24" s="1"/>
  <c r="J18" i="17"/>
  <c r="J18" i="31"/>
  <c r="J24" i="31" s="1"/>
  <c r="F62" i="16"/>
  <c r="F18" i="31"/>
  <c r="F29" i="31" s="1"/>
  <c r="I18" i="31"/>
  <c r="I62" i="16"/>
  <c r="D19" i="24" s="1"/>
  <c r="J25" i="29"/>
  <c r="J23" i="18"/>
  <c r="J24" i="18"/>
  <c r="J25" i="18"/>
  <c r="J26" i="18"/>
  <c r="J27" i="18"/>
  <c r="J30" i="18"/>
  <c r="J23" i="17"/>
  <c r="J24" i="17"/>
  <c r="J25" i="17"/>
  <c r="J26" i="17"/>
  <c r="J27" i="17"/>
  <c r="J28" i="17"/>
  <c r="J29" i="17"/>
  <c r="J30" i="17"/>
  <c r="J31" i="17"/>
  <c r="D30" i="26"/>
  <c r="D83" i="24" s="1"/>
  <c r="E30" i="26"/>
  <c r="E83" i="24" s="1"/>
  <c r="F83" i="24"/>
  <c r="H30" i="26"/>
  <c r="I31" i="26" s="1"/>
  <c r="I83" i="24"/>
  <c r="J30" i="26"/>
  <c r="J83" i="24"/>
  <c r="K30" i="26"/>
  <c r="K83" i="24" s="1"/>
  <c r="C30" i="26"/>
  <c r="C83" i="24" s="1"/>
  <c r="D30" i="22"/>
  <c r="D82" i="24" s="1"/>
  <c r="E30" i="22"/>
  <c r="E82" i="24" s="1"/>
  <c r="H30" i="22"/>
  <c r="H82" i="24" s="1"/>
  <c r="I30" i="22"/>
  <c r="I82" i="24" s="1"/>
  <c r="J30" i="22"/>
  <c r="K30" i="22"/>
  <c r="K82" i="24" s="1"/>
  <c r="C30" i="22"/>
  <c r="C82" i="24"/>
  <c r="D38" i="23"/>
  <c r="D81" i="24"/>
  <c r="E38" i="23"/>
  <c r="E81" i="24"/>
  <c r="H38" i="23"/>
  <c r="H60" i="24" s="1"/>
  <c r="I38" i="23"/>
  <c r="J38" i="23"/>
  <c r="K38" i="23"/>
  <c r="C38" i="23"/>
  <c r="C81" i="24"/>
  <c r="D15" i="30"/>
  <c r="E15" i="30"/>
  <c r="F15" i="30"/>
  <c r="C15" i="30"/>
  <c r="C16" i="30"/>
  <c r="C10" i="30"/>
  <c r="C11" i="30"/>
  <c r="D11" i="30"/>
  <c r="E11" i="30"/>
  <c r="F11" i="30"/>
  <c r="C12" i="30"/>
  <c r="D12" i="30"/>
  <c r="E12" i="30"/>
  <c r="F12" i="30"/>
  <c r="C13" i="30"/>
  <c r="D13" i="30"/>
  <c r="E13" i="30"/>
  <c r="F13" i="30"/>
  <c r="C14" i="30"/>
  <c r="D14" i="30"/>
  <c r="E14" i="30"/>
  <c r="F14" i="30"/>
  <c r="D16" i="30"/>
  <c r="E16" i="30"/>
  <c r="F16" i="30"/>
  <c r="C17" i="30"/>
  <c r="D17" i="30"/>
  <c r="E17" i="30"/>
  <c r="F17" i="30"/>
  <c r="C18" i="30"/>
  <c r="D18" i="30"/>
  <c r="L67" i="30"/>
  <c r="K67" i="30"/>
  <c r="O66" i="30"/>
  <c r="O81" i="30" s="1"/>
  <c r="O65" i="30"/>
  <c r="O80" i="30" s="1"/>
  <c r="O64" i="30"/>
  <c r="O79" i="30" s="1"/>
  <c r="O63" i="30"/>
  <c r="O78" i="30" s="1"/>
  <c r="O62" i="30"/>
  <c r="O77" i="30" s="1"/>
  <c r="O61" i="30"/>
  <c r="O76" i="30" s="1"/>
  <c r="O60" i="30"/>
  <c r="O75" i="30" s="1"/>
  <c r="O59" i="30"/>
  <c r="O74" i="30" s="1"/>
  <c r="O58" i="30"/>
  <c r="O73" i="30" s="1"/>
  <c r="K62" i="16"/>
  <c r="L62" i="16"/>
  <c r="F19" i="24" s="1"/>
  <c r="K18" i="17"/>
  <c r="L18" i="17"/>
  <c r="F22" i="24" s="1"/>
  <c r="H18" i="18"/>
  <c r="H29" i="18" s="1"/>
  <c r="E64" i="18"/>
  <c r="E18" i="18"/>
  <c r="E28" i="18" s="1"/>
  <c r="K17" i="29"/>
  <c r="L17" i="29"/>
  <c r="F25" i="24" s="1"/>
  <c r="I22" i="29"/>
  <c r="I23" i="29"/>
  <c r="I26" i="29"/>
  <c r="I27" i="29"/>
  <c r="H17" i="29"/>
  <c r="I23" i="17"/>
  <c r="I31" i="17"/>
  <c r="I23" i="31"/>
  <c r="I24" i="31"/>
  <c r="I25" i="31"/>
  <c r="I26" i="31"/>
  <c r="I28" i="31"/>
  <c r="I29" i="31"/>
  <c r="I30" i="31"/>
  <c r="I31" i="31"/>
  <c r="I70" i="16"/>
  <c r="I71" i="16"/>
  <c r="H18" i="17"/>
  <c r="X153" i="24"/>
  <c r="X154" i="24"/>
  <c r="X155" i="24"/>
  <c r="W153" i="24"/>
  <c r="W154" i="24"/>
  <c r="W155" i="24"/>
  <c r="V123" i="24"/>
  <c r="V124" i="24"/>
  <c r="V125" i="24"/>
  <c r="H153" i="24"/>
  <c r="H154" i="24"/>
  <c r="H155" i="24"/>
  <c r="J123" i="24"/>
  <c r="J124" i="24"/>
  <c r="J125" i="24"/>
  <c r="H18" i="31"/>
  <c r="H30" i="31" s="1"/>
  <c r="G18" i="31"/>
  <c r="G31" i="31" s="1"/>
  <c r="P9" i="31"/>
  <c r="P10" i="31"/>
  <c r="P11" i="31"/>
  <c r="P12" i="31"/>
  <c r="P14" i="31"/>
  <c r="P15" i="31"/>
  <c r="P16" i="31"/>
  <c r="P17" i="31"/>
  <c r="G24" i="31"/>
  <c r="G28" i="31"/>
  <c r="G30" i="31"/>
  <c r="E18" i="31"/>
  <c r="D18" i="31"/>
  <c r="C18" i="31"/>
  <c r="O17" i="31"/>
  <c r="O31" i="31" s="1"/>
  <c r="B31" i="31"/>
  <c r="O16" i="31"/>
  <c r="O30" i="31" s="1"/>
  <c r="O15" i="31"/>
  <c r="O29" i="31" s="1"/>
  <c r="O14" i="31"/>
  <c r="O28" i="31" s="1"/>
  <c r="O12" i="31"/>
  <c r="O26" i="31" s="1"/>
  <c r="O11" i="31"/>
  <c r="O25" i="31" s="1"/>
  <c r="O10" i="31"/>
  <c r="O24" i="31" s="1"/>
  <c r="O9" i="31"/>
  <c r="O23" i="31" s="1"/>
  <c r="K18" i="31"/>
  <c r="L18" i="31"/>
  <c r="F20" i="24" s="1"/>
  <c r="B3" i="31"/>
  <c r="B2" i="31"/>
  <c r="L19" i="30"/>
  <c r="H62" i="16"/>
  <c r="P12" i="17"/>
  <c r="P9" i="17"/>
  <c r="P10" i="17"/>
  <c r="P11" i="17"/>
  <c r="P18" i="17" s="1"/>
  <c r="P13" i="17"/>
  <c r="P14" i="17"/>
  <c r="P15" i="17"/>
  <c r="P16" i="17"/>
  <c r="P17" i="17"/>
  <c r="H31" i="17"/>
  <c r="H23" i="17"/>
  <c r="H24" i="17"/>
  <c r="H32" i="17" s="1"/>
  <c r="H25" i="17"/>
  <c r="H26" i="17"/>
  <c r="H27" i="17"/>
  <c r="H28" i="17"/>
  <c r="H29" i="17"/>
  <c r="H30" i="17"/>
  <c r="D64" i="18"/>
  <c r="D18" i="18"/>
  <c r="D28" i="18" s="1"/>
  <c r="G17" i="29"/>
  <c r="G22" i="29" s="1"/>
  <c r="G64" i="18"/>
  <c r="G69" i="18" s="1"/>
  <c r="G18" i="18"/>
  <c r="G18" i="17"/>
  <c r="G27" i="17" s="1"/>
  <c r="G62" i="16"/>
  <c r="G75" i="16" s="1"/>
  <c r="D18" i="17"/>
  <c r="D26" i="17"/>
  <c r="C18" i="17"/>
  <c r="C26" i="17" s="1"/>
  <c r="O12" i="17"/>
  <c r="O9" i="30"/>
  <c r="O24" i="30" s="1"/>
  <c r="O13" i="30"/>
  <c r="O28" i="30" s="1"/>
  <c r="O18" i="30"/>
  <c r="O33" i="30" s="1"/>
  <c r="O17" i="30"/>
  <c r="O32" i="30" s="1"/>
  <c r="O16" i="30"/>
  <c r="O31" i="30" s="1"/>
  <c r="O15" i="30"/>
  <c r="O30" i="30" s="1"/>
  <c r="O14" i="30"/>
  <c r="O29" i="30" s="1"/>
  <c r="O12" i="30"/>
  <c r="O27" i="30" s="1"/>
  <c r="O11" i="30"/>
  <c r="O26" i="30" s="1"/>
  <c r="O10" i="30"/>
  <c r="O25" i="30" s="1"/>
  <c r="B3" i="30"/>
  <c r="B2" i="30"/>
  <c r="F25" i="23"/>
  <c r="F17" i="22"/>
  <c r="E25" i="23"/>
  <c r="E17" i="22"/>
  <c r="C64" i="18"/>
  <c r="C71" i="18" s="1"/>
  <c r="P56" i="16"/>
  <c r="P53" i="16"/>
  <c r="P54" i="16"/>
  <c r="P55" i="16"/>
  <c r="P57" i="16"/>
  <c r="P58" i="16"/>
  <c r="P59" i="16"/>
  <c r="P60" i="16"/>
  <c r="P61" i="16"/>
  <c r="D62" i="16"/>
  <c r="D70" i="16" s="1"/>
  <c r="E62" i="16"/>
  <c r="E70" i="16" s="1"/>
  <c r="F70" i="16"/>
  <c r="G70" i="16"/>
  <c r="C62" i="16"/>
  <c r="C70" i="16" s="1"/>
  <c r="P10" i="29"/>
  <c r="P11" i="29"/>
  <c r="P12" i="29"/>
  <c r="P13" i="29"/>
  <c r="P14" i="29"/>
  <c r="P15" i="29"/>
  <c r="P16" i="29"/>
  <c r="D17" i="29"/>
  <c r="D23" i="29" s="1"/>
  <c r="E17" i="29"/>
  <c r="E27" i="29" s="1"/>
  <c r="F23" i="29"/>
  <c r="E25" i="29"/>
  <c r="E28" i="29"/>
  <c r="C17" i="29"/>
  <c r="C29" i="29" s="1"/>
  <c r="C25" i="29"/>
  <c r="C27" i="29"/>
  <c r="C28" i="29"/>
  <c r="C22" i="29"/>
  <c r="O29" i="29"/>
  <c r="O28" i="29"/>
  <c r="O27" i="29"/>
  <c r="O26" i="29"/>
  <c r="O25" i="29"/>
  <c r="O24" i="29"/>
  <c r="O23" i="29"/>
  <c r="O22" i="29"/>
  <c r="B65" i="18"/>
  <c r="H41" i="26"/>
  <c r="I41" i="26"/>
  <c r="J41" i="26"/>
  <c r="K41" i="26"/>
  <c r="L41" i="26"/>
  <c r="E41" i="26"/>
  <c r="G26" i="19"/>
  <c r="H26" i="19"/>
  <c r="I26" i="19"/>
  <c r="J26" i="19"/>
  <c r="K26" i="19"/>
  <c r="L26" i="19"/>
  <c r="F18" i="19"/>
  <c r="L27" i="19"/>
  <c r="G27" i="19"/>
  <c r="H27" i="19"/>
  <c r="I27" i="19"/>
  <c r="J27" i="19"/>
  <c r="K27" i="19"/>
  <c r="F27" i="19"/>
  <c r="G25" i="19"/>
  <c r="H25" i="19"/>
  <c r="I25" i="19"/>
  <c r="J25" i="19"/>
  <c r="K25" i="19"/>
  <c r="L25" i="19"/>
  <c r="F25" i="19"/>
  <c r="G24" i="19"/>
  <c r="H24" i="19"/>
  <c r="I24" i="19"/>
  <c r="J24" i="19"/>
  <c r="K24" i="19"/>
  <c r="L24" i="19"/>
  <c r="F24" i="19"/>
  <c r="E18" i="19"/>
  <c r="E17" i="21"/>
  <c r="E103" i="24" s="1"/>
  <c r="D18" i="19"/>
  <c r="D28" i="19" s="1"/>
  <c r="D17" i="21"/>
  <c r="D103" i="24" s="1"/>
  <c r="C18" i="19"/>
  <c r="C17" i="21"/>
  <c r="C103" i="24" s="1"/>
  <c r="P57" i="18"/>
  <c r="P58" i="18"/>
  <c r="P60" i="18"/>
  <c r="P61" i="18"/>
  <c r="P62" i="18"/>
  <c r="P63" i="18"/>
  <c r="P56" i="18"/>
  <c r="G74" i="18"/>
  <c r="G75" i="18"/>
  <c r="G76" i="18"/>
  <c r="P13" i="18"/>
  <c r="P10" i="18"/>
  <c r="P11" i="18"/>
  <c r="P12" i="18"/>
  <c r="P14" i="18"/>
  <c r="P15" i="18"/>
  <c r="P16" i="18"/>
  <c r="P17" i="18"/>
  <c r="O63" i="18"/>
  <c r="O76" i="18" s="1"/>
  <c r="B76" i="18"/>
  <c r="O62" i="18"/>
  <c r="O75" i="18" s="1"/>
  <c r="B75" i="18"/>
  <c r="O61" i="18"/>
  <c r="O74" i="18" s="1"/>
  <c r="B74" i="18"/>
  <c r="O60" i="18"/>
  <c r="O73" i="18" s="1"/>
  <c r="B73" i="18"/>
  <c r="O59" i="18"/>
  <c r="O72" i="18" s="1"/>
  <c r="B72" i="18"/>
  <c r="O58" i="18"/>
  <c r="O71" i="18" s="1"/>
  <c r="B71" i="18"/>
  <c r="O57" i="18"/>
  <c r="O70" i="18" s="1"/>
  <c r="B70" i="18"/>
  <c r="O56" i="18"/>
  <c r="O69" i="18" s="1"/>
  <c r="B69" i="18"/>
  <c r="D23" i="18"/>
  <c r="D24" i="18"/>
  <c r="D25" i="18"/>
  <c r="D26" i="18"/>
  <c r="D27" i="18"/>
  <c r="E26" i="18"/>
  <c r="E27" i="18"/>
  <c r="F23" i="18"/>
  <c r="F24" i="18"/>
  <c r="F25" i="18"/>
  <c r="F26" i="18"/>
  <c r="F27" i="18"/>
  <c r="F28" i="18"/>
  <c r="F29" i="18"/>
  <c r="F30" i="18"/>
  <c r="G26" i="18"/>
  <c r="G27" i="18"/>
  <c r="C18" i="18"/>
  <c r="C24" i="18" s="1"/>
  <c r="O11" i="18"/>
  <c r="O24" i="18" s="1"/>
  <c r="O12" i="18"/>
  <c r="O25" i="18" s="1"/>
  <c r="O13" i="18"/>
  <c r="O26" i="18" s="1"/>
  <c r="O14" i="18"/>
  <c r="O27" i="18" s="1"/>
  <c r="O15" i="18"/>
  <c r="O28" i="18" s="1"/>
  <c r="O16" i="18"/>
  <c r="O29" i="18"/>
  <c r="O17" i="18"/>
  <c r="O30" i="18" s="1"/>
  <c r="O10" i="18"/>
  <c r="O23" i="18" s="1"/>
  <c r="B29" i="18"/>
  <c r="B30" i="18"/>
  <c r="B24" i="18"/>
  <c r="B25" i="18"/>
  <c r="B26" i="18"/>
  <c r="B27" i="18"/>
  <c r="B28" i="18"/>
  <c r="B23" i="18"/>
  <c r="F23" i="17"/>
  <c r="F24" i="17"/>
  <c r="E25" i="17"/>
  <c r="G25" i="17"/>
  <c r="E30" i="17"/>
  <c r="G30" i="17"/>
  <c r="D25" i="17"/>
  <c r="D27" i="17"/>
  <c r="D28" i="17"/>
  <c r="D29" i="17"/>
  <c r="D30" i="17"/>
  <c r="D31" i="17"/>
  <c r="D24" i="17"/>
  <c r="D23" i="17"/>
  <c r="C28" i="17"/>
  <c r="G69" i="16"/>
  <c r="G71" i="16"/>
  <c r="G72" i="16"/>
  <c r="G73" i="16"/>
  <c r="G74" i="16"/>
  <c r="G67" i="16"/>
  <c r="F67" i="16"/>
  <c r="F68" i="16"/>
  <c r="F69" i="16"/>
  <c r="F71" i="16"/>
  <c r="F72" i="16"/>
  <c r="F73" i="16"/>
  <c r="F74" i="16"/>
  <c r="F75" i="16"/>
  <c r="E68" i="16"/>
  <c r="E69" i="16"/>
  <c r="E71" i="16"/>
  <c r="E72" i="16"/>
  <c r="E73" i="16"/>
  <c r="E74" i="16"/>
  <c r="E75" i="16"/>
  <c r="E67" i="16"/>
  <c r="D68" i="16"/>
  <c r="D69" i="16"/>
  <c r="D71" i="16"/>
  <c r="D72" i="16"/>
  <c r="D73" i="16"/>
  <c r="D74" i="16"/>
  <c r="D75" i="16"/>
  <c r="D67" i="16"/>
  <c r="P9" i="16"/>
  <c r="P10" i="16"/>
  <c r="P11" i="16"/>
  <c r="P12" i="16"/>
  <c r="P13" i="16"/>
  <c r="P14" i="16"/>
  <c r="P15" i="16"/>
  <c r="P16" i="16"/>
  <c r="D17" i="20"/>
  <c r="D27" i="20" s="1"/>
  <c r="E17" i="20"/>
  <c r="E27" i="20" s="1"/>
  <c r="F17" i="20"/>
  <c r="F27" i="20" s="1"/>
  <c r="G27" i="20"/>
  <c r="H17" i="20"/>
  <c r="H17" i="21"/>
  <c r="H103" i="24" s="1"/>
  <c r="H104" i="24" s="1"/>
  <c r="I17" i="20"/>
  <c r="I17" i="21"/>
  <c r="I103" i="24" s="1"/>
  <c r="I104" i="24" s="1"/>
  <c r="J17" i="21"/>
  <c r="J103" i="24" s="1"/>
  <c r="J104" i="24" s="1"/>
  <c r="K17" i="21"/>
  <c r="K103" i="24" s="1"/>
  <c r="D26" i="20"/>
  <c r="E26" i="20"/>
  <c r="F26" i="20"/>
  <c r="G26" i="20"/>
  <c r="H26" i="20"/>
  <c r="I26" i="20"/>
  <c r="J26" i="20"/>
  <c r="L26" i="20"/>
  <c r="C17" i="20"/>
  <c r="C27" i="20"/>
  <c r="C26" i="20"/>
  <c r="D25" i="20"/>
  <c r="E25" i="20"/>
  <c r="F25" i="20"/>
  <c r="G25" i="20"/>
  <c r="H25" i="20"/>
  <c r="I25" i="20"/>
  <c r="J25" i="20"/>
  <c r="K25" i="20"/>
  <c r="L25" i="20"/>
  <c r="C25" i="20"/>
  <c r="D24" i="20"/>
  <c r="E24" i="20"/>
  <c r="F24" i="20"/>
  <c r="G24" i="20"/>
  <c r="H24" i="20"/>
  <c r="I24" i="20"/>
  <c r="J24" i="20"/>
  <c r="K24" i="20"/>
  <c r="L24" i="20"/>
  <c r="C24" i="20"/>
  <c r="D23" i="20"/>
  <c r="E23" i="20"/>
  <c r="F23" i="20"/>
  <c r="G23" i="20"/>
  <c r="I23" i="20"/>
  <c r="J23" i="20"/>
  <c r="K23" i="20"/>
  <c r="L23" i="20"/>
  <c r="C23" i="20"/>
  <c r="K64" i="18"/>
  <c r="L64" i="18"/>
  <c r="R155" i="24"/>
  <c r="S155" i="24"/>
  <c r="T155" i="24"/>
  <c r="V155" i="24"/>
  <c r="Y155" i="24"/>
  <c r="Q155" i="24"/>
  <c r="R154" i="24"/>
  <c r="S154" i="24"/>
  <c r="T154" i="24"/>
  <c r="V154" i="24"/>
  <c r="Y154" i="24"/>
  <c r="Q154" i="24"/>
  <c r="R153" i="24"/>
  <c r="S153" i="24"/>
  <c r="T153" i="24"/>
  <c r="V153" i="24"/>
  <c r="Y153" i="24"/>
  <c r="Q153" i="24"/>
  <c r="D155" i="24"/>
  <c r="E155" i="24"/>
  <c r="F155" i="24"/>
  <c r="I155" i="24"/>
  <c r="J155" i="24"/>
  <c r="K155" i="24"/>
  <c r="C155" i="24"/>
  <c r="D154" i="24"/>
  <c r="E154" i="24"/>
  <c r="F154" i="24"/>
  <c r="I154" i="24"/>
  <c r="J154" i="24"/>
  <c r="K154" i="24"/>
  <c r="C154" i="24"/>
  <c r="C153" i="24"/>
  <c r="D153" i="24"/>
  <c r="E153" i="24"/>
  <c r="F153" i="24"/>
  <c r="J153" i="24"/>
  <c r="K153" i="24"/>
  <c r="R125" i="24"/>
  <c r="S125" i="24"/>
  <c r="T125" i="24"/>
  <c r="W125" i="24"/>
  <c r="X125" i="24"/>
  <c r="Y125" i="24"/>
  <c r="Q125" i="24"/>
  <c r="R124" i="24"/>
  <c r="S124" i="24"/>
  <c r="T124" i="24"/>
  <c r="W124" i="24"/>
  <c r="X124" i="24"/>
  <c r="Y124" i="24"/>
  <c r="Q124" i="24"/>
  <c r="R123" i="24"/>
  <c r="S123" i="24"/>
  <c r="W123" i="24"/>
  <c r="X123" i="24"/>
  <c r="Y123" i="24"/>
  <c r="Q123" i="24"/>
  <c r="F123" i="24"/>
  <c r="F124" i="24"/>
  <c r="F125" i="24"/>
  <c r="K17" i="25"/>
  <c r="K102" i="24" s="1"/>
  <c r="K62" i="24"/>
  <c r="F17" i="25"/>
  <c r="F102" i="24" s="1"/>
  <c r="F61" i="24"/>
  <c r="F62" i="24"/>
  <c r="C124" i="24"/>
  <c r="D124" i="24"/>
  <c r="E124" i="24"/>
  <c r="H124" i="24"/>
  <c r="I124" i="24"/>
  <c r="K124" i="24"/>
  <c r="D125" i="24"/>
  <c r="E125" i="24"/>
  <c r="H125" i="24"/>
  <c r="I125" i="24"/>
  <c r="K125" i="24"/>
  <c r="C125" i="24"/>
  <c r="D123" i="24"/>
  <c r="I123" i="24"/>
  <c r="K123" i="24"/>
  <c r="C123" i="24"/>
  <c r="I30" i="24"/>
  <c r="I29" i="24"/>
  <c r="L28" i="24"/>
  <c r="K28" i="24"/>
  <c r="J28" i="24"/>
  <c r="I28" i="24"/>
  <c r="I33" i="24"/>
  <c r="I32" i="24"/>
  <c r="O11" i="29"/>
  <c r="O16" i="29"/>
  <c r="O15" i="29"/>
  <c r="O14" i="29"/>
  <c r="O13" i="29"/>
  <c r="O12" i="29"/>
  <c r="O10" i="29"/>
  <c r="O9" i="29"/>
  <c r="O8" i="29"/>
  <c r="B3" i="29"/>
  <c r="B2" i="29"/>
  <c r="I31" i="24"/>
  <c r="J31" i="24"/>
  <c r="K31" i="24"/>
  <c r="L31" i="24"/>
  <c r="I62" i="24"/>
  <c r="J62" i="24"/>
  <c r="D61" i="24"/>
  <c r="C61" i="24"/>
  <c r="D62" i="24"/>
  <c r="E62" i="24"/>
  <c r="C62" i="24"/>
  <c r="L31" i="26"/>
  <c r="K31" i="26"/>
  <c r="J31" i="26"/>
  <c r="H31" i="26"/>
  <c r="F31" i="26"/>
  <c r="E31" i="26"/>
  <c r="D31" i="26"/>
  <c r="L17" i="26"/>
  <c r="K17" i="26"/>
  <c r="J17" i="26"/>
  <c r="K18" i="26" s="1"/>
  <c r="I17" i="26"/>
  <c r="H17" i="26"/>
  <c r="F17" i="26"/>
  <c r="G18" i="26" s="1"/>
  <c r="E17" i="26"/>
  <c r="F18" i="26" s="1"/>
  <c r="D17" i="26"/>
  <c r="D18" i="26" s="1"/>
  <c r="E18" i="26"/>
  <c r="C17" i="26"/>
  <c r="B3" i="26"/>
  <c r="B2" i="26"/>
  <c r="D17" i="25"/>
  <c r="D102" i="24" s="1"/>
  <c r="C17" i="25"/>
  <c r="C102" i="24" s="1"/>
  <c r="L18" i="25"/>
  <c r="E17" i="25"/>
  <c r="E102" i="24" s="1"/>
  <c r="B3" i="25"/>
  <c r="B2" i="25"/>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H46" i="23"/>
  <c r="G46" i="23"/>
  <c r="K45" i="23"/>
  <c r="J45" i="23"/>
  <c r="I45" i="23"/>
  <c r="H45" i="23"/>
  <c r="E45" i="23"/>
  <c r="K44" i="23"/>
  <c r="J44" i="23"/>
  <c r="I44" i="23"/>
  <c r="H44" i="23"/>
  <c r="E44" i="23"/>
  <c r="K43" i="23"/>
  <c r="J43" i="23"/>
  <c r="I43" i="23"/>
  <c r="H43" i="23"/>
  <c r="K25" i="23"/>
  <c r="J25" i="23"/>
  <c r="I25" i="23"/>
  <c r="H25" i="23"/>
  <c r="H26" i="23" s="1"/>
  <c r="D25" i="23"/>
  <c r="C25" i="23"/>
  <c r="B3" i="23"/>
  <c r="B2" i="23"/>
  <c r="K17" i="22"/>
  <c r="L16" i="22"/>
  <c r="G38" i="22"/>
  <c r="H38" i="22"/>
  <c r="I38" i="22"/>
  <c r="J38" i="22"/>
  <c r="K38" i="22"/>
  <c r="E38" i="22"/>
  <c r="H37" i="22"/>
  <c r="I37" i="22"/>
  <c r="J37" i="22"/>
  <c r="K37" i="22"/>
  <c r="E37" i="22"/>
  <c r="H36" i="22"/>
  <c r="I36" i="22"/>
  <c r="J36" i="22"/>
  <c r="K36" i="22"/>
  <c r="E36" i="22"/>
  <c r="H35" i="22"/>
  <c r="I35" i="22"/>
  <c r="J35" i="22"/>
  <c r="K35" i="22"/>
  <c r="E35" i="22"/>
  <c r="G31" i="22"/>
  <c r="E31" i="22"/>
  <c r="D31" i="22"/>
  <c r="J17" i="22"/>
  <c r="I17" i="22"/>
  <c r="I18" i="22" s="1"/>
  <c r="H17" i="22"/>
  <c r="H18" i="22" s="1"/>
  <c r="G18" i="22"/>
  <c r="F18" i="22"/>
  <c r="D17" i="22"/>
  <c r="E18" i="22"/>
  <c r="C17" i="22"/>
  <c r="D18" i="22" s="1"/>
  <c r="K16" i="22"/>
  <c r="J16" i="22"/>
  <c r="I16" i="22"/>
  <c r="H16" i="22"/>
  <c r="G16" i="22"/>
  <c r="F16" i="22"/>
  <c r="E16" i="22"/>
  <c r="D16" i="22"/>
  <c r="B3" i="22"/>
  <c r="B2" i="22"/>
  <c r="G18" i="21"/>
  <c r="F18" i="21"/>
  <c r="E18" i="21"/>
  <c r="D18" i="21"/>
  <c r="B3" i="21"/>
  <c r="B2" i="21"/>
  <c r="I18" i="20"/>
  <c r="H18" i="20"/>
  <c r="G18" i="20"/>
  <c r="F18" i="20"/>
  <c r="B3" i="20"/>
  <c r="B2" i="20"/>
  <c r="B3" i="19"/>
  <c r="B2" i="19"/>
  <c r="O55" i="18"/>
  <c r="B3" i="18"/>
  <c r="B2" i="18"/>
  <c r="O9" i="17"/>
  <c r="O10" i="17"/>
  <c r="O11" i="17"/>
  <c r="O13" i="17"/>
  <c r="O14" i="17"/>
  <c r="O15" i="17"/>
  <c r="O16" i="17"/>
  <c r="O17" i="17"/>
  <c r="O8" i="17"/>
  <c r="B3" i="17"/>
  <c r="B2" i="17"/>
  <c r="O8" i="16"/>
  <c r="O52" i="16" s="1"/>
  <c r="P52" i="16"/>
  <c r="O53" i="16"/>
  <c r="O54" i="16"/>
  <c r="O55" i="16"/>
  <c r="O57" i="16"/>
  <c r="O58" i="16"/>
  <c r="O59" i="16"/>
  <c r="O60" i="16"/>
  <c r="O61" i="16"/>
  <c r="B52" i="16"/>
  <c r="D52" i="16"/>
  <c r="E52" i="16"/>
  <c r="F52" i="16"/>
  <c r="G52" i="16"/>
  <c r="H52" i="16"/>
  <c r="I52" i="16"/>
  <c r="J52" i="16"/>
  <c r="K52" i="16"/>
  <c r="L52" i="16"/>
  <c r="C52" i="16"/>
  <c r="B3" i="16"/>
  <c r="B2" i="16"/>
  <c r="B3" i="4"/>
  <c r="B2" i="4"/>
  <c r="B3" i="3"/>
  <c r="B2" i="3"/>
  <c r="H123" i="24"/>
  <c r="I153" i="24"/>
  <c r="H18" i="25"/>
  <c r="G18" i="25"/>
  <c r="K18" i="25"/>
  <c r="J60" i="24"/>
  <c r="J18" i="25"/>
  <c r="I18" i="25"/>
  <c r="E123" i="24"/>
  <c r="E60" i="24"/>
  <c r="E43" i="23"/>
  <c r="N46" i="23" l="1"/>
  <c r="C74" i="16"/>
  <c r="C73" i="16"/>
  <c r="F25" i="16"/>
  <c r="E27" i="16"/>
  <c r="I22" i="16"/>
  <c r="E61" i="24"/>
  <c r="F31" i="22"/>
  <c r="N35" i="22"/>
  <c r="N38" i="22"/>
  <c r="C27" i="17"/>
  <c r="C25" i="17"/>
  <c r="C24" i="17"/>
  <c r="C23" i="17"/>
  <c r="C31" i="17"/>
  <c r="C30" i="17"/>
  <c r="C29" i="17"/>
  <c r="F104" i="24"/>
  <c r="L104" i="24"/>
  <c r="D60" i="24"/>
  <c r="N102" i="24"/>
  <c r="C104" i="24"/>
  <c r="M18" i="25"/>
  <c r="D104" i="24"/>
  <c r="D105" i="24" s="1"/>
  <c r="K104" i="24"/>
  <c r="L105" i="24" s="1"/>
  <c r="E104" i="24"/>
  <c r="C60" i="24"/>
  <c r="G104" i="24"/>
  <c r="J31" i="31"/>
  <c r="J28" i="31"/>
  <c r="G61" i="24"/>
  <c r="G105" i="24"/>
  <c r="F105" i="24"/>
  <c r="E18" i="20"/>
  <c r="D18" i="20"/>
  <c r="C30" i="18"/>
  <c r="C29" i="18"/>
  <c r="Q62" i="18"/>
  <c r="H28" i="18"/>
  <c r="H27" i="18"/>
  <c r="I23" i="18"/>
  <c r="H26" i="18"/>
  <c r="H25" i="18"/>
  <c r="G72" i="18"/>
  <c r="M83" i="24"/>
  <c r="C23" i="29"/>
  <c r="G29" i="29"/>
  <c r="F26" i="29"/>
  <c r="G25" i="29"/>
  <c r="P62" i="16"/>
  <c r="P70" i="16" s="1"/>
  <c r="C71" i="16"/>
  <c r="F76" i="16"/>
  <c r="Q17" i="16"/>
  <c r="C27" i="16"/>
  <c r="G29" i="16"/>
  <c r="E29" i="16"/>
  <c r="P17" i="16"/>
  <c r="P28" i="16" s="1"/>
  <c r="C69" i="16"/>
  <c r="C26" i="16"/>
  <c r="G27" i="16"/>
  <c r="C68" i="16"/>
  <c r="G26" i="16"/>
  <c r="E23" i="16"/>
  <c r="C72" i="16"/>
  <c r="C67" i="16"/>
  <c r="C76" i="16" s="1"/>
  <c r="G25" i="16"/>
  <c r="C75" i="16"/>
  <c r="J71" i="16"/>
  <c r="I29" i="16"/>
  <c r="G23" i="16"/>
  <c r="P72" i="16"/>
  <c r="P74" i="16"/>
  <c r="P69" i="16"/>
  <c r="P75" i="16"/>
  <c r="P67" i="16"/>
  <c r="P71" i="16"/>
  <c r="E76" i="16"/>
  <c r="I69" i="16"/>
  <c r="C25" i="16"/>
  <c r="I27" i="16"/>
  <c r="D76" i="16"/>
  <c r="I68" i="16"/>
  <c r="C23" i="16"/>
  <c r="I23" i="16"/>
  <c r="I75" i="16"/>
  <c r="I67" i="16"/>
  <c r="I74" i="16"/>
  <c r="J29" i="16"/>
  <c r="I73" i="16"/>
  <c r="J74" i="16"/>
  <c r="J28" i="16"/>
  <c r="H29" i="16"/>
  <c r="D29" i="16"/>
  <c r="I72" i="16"/>
  <c r="J73" i="16"/>
  <c r="C29" i="16"/>
  <c r="J25" i="16"/>
  <c r="H24" i="16"/>
  <c r="F29" i="16"/>
  <c r="I30" i="17"/>
  <c r="G29" i="17"/>
  <c r="G24" i="17"/>
  <c r="I29" i="17"/>
  <c r="E29" i="17"/>
  <c r="G26" i="17"/>
  <c r="P31" i="17"/>
  <c r="P26" i="17"/>
  <c r="I28" i="17"/>
  <c r="G28" i="17"/>
  <c r="E24" i="17"/>
  <c r="E32" i="17" s="1"/>
  <c r="E26" i="17"/>
  <c r="I27" i="17"/>
  <c r="E28" i="17"/>
  <c r="G23" i="17"/>
  <c r="D32" i="17"/>
  <c r="I26" i="17"/>
  <c r="Q18" i="17"/>
  <c r="G31" i="17"/>
  <c r="I25" i="17"/>
  <c r="E31" i="17"/>
  <c r="E27" i="17"/>
  <c r="I24" i="17"/>
  <c r="I32" i="17" s="1"/>
  <c r="J32" i="17"/>
  <c r="F27" i="31"/>
  <c r="I27" i="31"/>
  <c r="D20" i="24"/>
  <c r="D18" i="24" s="1"/>
  <c r="G73" i="18"/>
  <c r="G23" i="18"/>
  <c r="I64" i="18"/>
  <c r="D24" i="24" s="1"/>
  <c r="G30" i="18"/>
  <c r="E30" i="18"/>
  <c r="D30" i="18"/>
  <c r="C76" i="18"/>
  <c r="G71" i="18"/>
  <c r="H23" i="18"/>
  <c r="H76" i="18"/>
  <c r="G24" i="18"/>
  <c r="E24" i="18"/>
  <c r="E23" i="18"/>
  <c r="G29" i="18"/>
  <c r="E29" i="18"/>
  <c r="D29" i="18"/>
  <c r="D31" i="18" s="1"/>
  <c r="C72" i="18"/>
  <c r="G70" i="18"/>
  <c r="H30" i="18"/>
  <c r="J29" i="18"/>
  <c r="J31" i="18" s="1"/>
  <c r="Q56" i="18"/>
  <c r="Q64" i="18" s="1"/>
  <c r="H75" i="18"/>
  <c r="G25" i="18"/>
  <c r="E25" i="18"/>
  <c r="F31" i="18"/>
  <c r="H24" i="18"/>
  <c r="G28" i="18"/>
  <c r="P59" i="18"/>
  <c r="P64" i="18" s="1"/>
  <c r="H69" i="18"/>
  <c r="P18" i="18"/>
  <c r="C75" i="18"/>
  <c r="I24" i="18"/>
  <c r="I30" i="18"/>
  <c r="H74" i="18"/>
  <c r="I29" i="18"/>
  <c r="C28" i="18"/>
  <c r="H31" i="18"/>
  <c r="I28" i="18"/>
  <c r="I31" i="18" s="1"/>
  <c r="C27" i="18"/>
  <c r="I27" i="18"/>
  <c r="C23" i="18"/>
  <c r="C69" i="18"/>
  <c r="I26" i="18"/>
  <c r="F24" i="24"/>
  <c r="I25" i="18"/>
  <c r="F29" i="29"/>
  <c r="E26" i="29"/>
  <c r="E23" i="29"/>
  <c r="J24" i="29"/>
  <c r="E29" i="29"/>
  <c r="F22" i="29"/>
  <c r="F30" i="29" s="1"/>
  <c r="J23" i="29"/>
  <c r="C24" i="29"/>
  <c r="F28" i="29"/>
  <c r="F25" i="29"/>
  <c r="E22" i="29"/>
  <c r="E30" i="29" s="1"/>
  <c r="J22" i="29"/>
  <c r="J30" i="29" s="1"/>
  <c r="P17" i="29"/>
  <c r="P29" i="29" s="1"/>
  <c r="J29" i="29"/>
  <c r="G27" i="29"/>
  <c r="F24" i="29"/>
  <c r="J28" i="29"/>
  <c r="E24" i="29"/>
  <c r="J27" i="29"/>
  <c r="G23" i="29"/>
  <c r="I24" i="29"/>
  <c r="D25" i="24"/>
  <c r="E25" i="24" s="1"/>
  <c r="D21" i="24"/>
  <c r="E70" i="18"/>
  <c r="E72" i="18"/>
  <c r="E74" i="18"/>
  <c r="E76" i="18"/>
  <c r="E69" i="18"/>
  <c r="E71" i="18"/>
  <c r="E73" i="18"/>
  <c r="E75" i="18"/>
  <c r="P27" i="18"/>
  <c r="P23" i="18"/>
  <c r="D70" i="18"/>
  <c r="D72" i="18"/>
  <c r="D74" i="18"/>
  <c r="D76" i="18"/>
  <c r="D69" i="18"/>
  <c r="D71" i="18"/>
  <c r="D73" i="18"/>
  <c r="D75" i="18"/>
  <c r="F69" i="18"/>
  <c r="F71" i="18"/>
  <c r="F73" i="18"/>
  <c r="F75" i="18"/>
  <c r="F70" i="18"/>
  <c r="F72" i="18"/>
  <c r="F74" i="18"/>
  <c r="F76" i="18"/>
  <c r="C26" i="18"/>
  <c r="C70" i="18"/>
  <c r="J64" i="18"/>
  <c r="H70" i="18"/>
  <c r="C25" i="18"/>
  <c r="C74" i="18"/>
  <c r="Q18" i="18"/>
  <c r="Q25" i="18" s="1"/>
  <c r="C73" i="18"/>
  <c r="H72" i="18"/>
  <c r="H71" i="18"/>
  <c r="H23" i="31"/>
  <c r="H31" i="31"/>
  <c r="Q18" i="31"/>
  <c r="H27" i="31"/>
  <c r="G27" i="31"/>
  <c r="H28" i="31"/>
  <c r="H26" i="31"/>
  <c r="Q15" i="30"/>
  <c r="Q11" i="30"/>
  <c r="P65" i="30"/>
  <c r="E67" i="30"/>
  <c r="E80" i="30" s="1"/>
  <c r="I67" i="30"/>
  <c r="I73" i="30" s="1"/>
  <c r="I19" i="30"/>
  <c r="I29" i="30" s="1"/>
  <c r="P58" i="30"/>
  <c r="Q59" i="30"/>
  <c r="P24" i="29"/>
  <c r="P28" i="29"/>
  <c r="P23" i="29"/>
  <c r="P22" i="29"/>
  <c r="P26" i="29"/>
  <c r="P27" i="29"/>
  <c r="H29" i="29"/>
  <c r="C26" i="29"/>
  <c r="C30" i="29" s="1"/>
  <c r="D28" i="29"/>
  <c r="D26" i="29"/>
  <c r="D24" i="29"/>
  <c r="H28" i="29"/>
  <c r="I29" i="29"/>
  <c r="Q18" i="30"/>
  <c r="H67" i="30"/>
  <c r="H79" i="30" s="1"/>
  <c r="D22" i="29"/>
  <c r="H27" i="29"/>
  <c r="I28" i="29"/>
  <c r="Q66" i="30"/>
  <c r="Q64" i="30"/>
  <c r="H25" i="29"/>
  <c r="H26" i="29"/>
  <c r="D29" i="29"/>
  <c r="D27" i="29"/>
  <c r="D25" i="29"/>
  <c r="H24" i="29"/>
  <c r="I25" i="29"/>
  <c r="Q17" i="29"/>
  <c r="D67" i="30"/>
  <c r="D74" i="30" s="1"/>
  <c r="G28" i="29"/>
  <c r="G26" i="29"/>
  <c r="G24" i="29"/>
  <c r="H23" i="29"/>
  <c r="H22" i="29"/>
  <c r="P60" i="30"/>
  <c r="C67" i="30"/>
  <c r="C78" i="30" s="1"/>
  <c r="P63" i="30"/>
  <c r="C32" i="17"/>
  <c r="Q27" i="17"/>
  <c r="Q28" i="17"/>
  <c r="Q31" i="17"/>
  <c r="Q29" i="17"/>
  <c r="Q24" i="17"/>
  <c r="Q26" i="17"/>
  <c r="Q25" i="17"/>
  <c r="P30" i="17"/>
  <c r="P23" i="17"/>
  <c r="P24" i="17"/>
  <c r="P27" i="17"/>
  <c r="P29" i="17"/>
  <c r="P28" i="17"/>
  <c r="Q30" i="17"/>
  <c r="D73" i="30"/>
  <c r="F30" i="17"/>
  <c r="F26" i="17"/>
  <c r="P14" i="30"/>
  <c r="Q60" i="30"/>
  <c r="F27" i="17"/>
  <c r="P25" i="17"/>
  <c r="F67" i="30"/>
  <c r="F80" i="30" s="1"/>
  <c r="Q23" i="17"/>
  <c r="P64" i="30"/>
  <c r="P62" i="30"/>
  <c r="Q58" i="30"/>
  <c r="F29" i="17"/>
  <c r="F21" i="24"/>
  <c r="K28" i="17"/>
  <c r="K23" i="17"/>
  <c r="Q17" i="30"/>
  <c r="Q65" i="30"/>
  <c r="Q63" i="30"/>
  <c r="Q61" i="30"/>
  <c r="F25" i="17"/>
  <c r="F31" i="17"/>
  <c r="P61" i="30"/>
  <c r="P59" i="30"/>
  <c r="P66" i="30"/>
  <c r="H25" i="16"/>
  <c r="D25" i="16"/>
  <c r="H67" i="16"/>
  <c r="C19" i="30"/>
  <c r="Q16" i="30"/>
  <c r="F28" i="16"/>
  <c r="E22" i="16"/>
  <c r="D24" i="16"/>
  <c r="F19" i="30"/>
  <c r="F25" i="30" s="1"/>
  <c r="J27" i="16"/>
  <c r="H23" i="16"/>
  <c r="F27" i="16"/>
  <c r="D23" i="16"/>
  <c r="P16" i="30"/>
  <c r="L24" i="16"/>
  <c r="L25" i="16"/>
  <c r="L26" i="16"/>
  <c r="L27" i="16"/>
  <c r="L28" i="16"/>
  <c r="L29" i="16"/>
  <c r="L22" i="16"/>
  <c r="L23" i="16"/>
  <c r="C24" i="16"/>
  <c r="J26" i="16"/>
  <c r="I28" i="16"/>
  <c r="H22" i="16"/>
  <c r="G24" i="16"/>
  <c r="F26" i="16"/>
  <c r="E28" i="16"/>
  <c r="D22" i="16"/>
  <c r="J67" i="30"/>
  <c r="J78" i="30" s="1"/>
  <c r="P17" i="30"/>
  <c r="C22" i="16"/>
  <c r="J24" i="16"/>
  <c r="I26" i="16"/>
  <c r="H28" i="16"/>
  <c r="G22" i="16"/>
  <c r="F24" i="16"/>
  <c r="E26" i="16"/>
  <c r="D28" i="16"/>
  <c r="K76" i="30"/>
  <c r="K80" i="30"/>
  <c r="K79" i="30"/>
  <c r="K81" i="30"/>
  <c r="K74" i="30"/>
  <c r="K77" i="30"/>
  <c r="K78" i="30"/>
  <c r="K73" i="30"/>
  <c r="K75" i="30"/>
  <c r="J23" i="16"/>
  <c r="I25" i="16"/>
  <c r="H27" i="16"/>
  <c r="F23" i="16"/>
  <c r="E25" i="16"/>
  <c r="D27" i="16"/>
  <c r="G67" i="30"/>
  <c r="G74" i="30" s="1"/>
  <c r="L81" i="30"/>
  <c r="L78" i="30"/>
  <c r="L73" i="30"/>
  <c r="L80" i="30"/>
  <c r="L77" i="30"/>
  <c r="L76" i="30"/>
  <c r="L75" i="30"/>
  <c r="L74" i="30"/>
  <c r="L79" i="30"/>
  <c r="J18" i="26"/>
  <c r="I18" i="26"/>
  <c r="H62" i="24"/>
  <c r="H83" i="24"/>
  <c r="H18" i="26"/>
  <c r="J25" i="31"/>
  <c r="Q27" i="31"/>
  <c r="J23" i="31"/>
  <c r="J27" i="31"/>
  <c r="N30" i="22"/>
  <c r="K31" i="22"/>
  <c r="J59" i="19"/>
  <c r="I59" i="19"/>
  <c r="I31" i="22"/>
  <c r="M17" i="20"/>
  <c r="N17" i="20" s="1"/>
  <c r="K27" i="20"/>
  <c r="K105" i="24"/>
  <c r="L18" i="21"/>
  <c r="K18" i="21"/>
  <c r="N17" i="21"/>
  <c r="N103" i="24"/>
  <c r="M104" i="24"/>
  <c r="N104" i="24" s="1"/>
  <c r="M18" i="21"/>
  <c r="K26" i="20"/>
  <c r="J105" i="24"/>
  <c r="J61" i="24"/>
  <c r="J17" i="20"/>
  <c r="I27" i="20"/>
  <c r="I61" i="24"/>
  <c r="J18" i="21"/>
  <c r="H18" i="21"/>
  <c r="I18" i="21"/>
  <c r="H27" i="20"/>
  <c r="H105" i="24"/>
  <c r="I105" i="24"/>
  <c r="H61" i="24"/>
  <c r="H31" i="22"/>
  <c r="K61" i="24"/>
  <c r="M61" i="24"/>
  <c r="N61" i="24" s="1"/>
  <c r="M81" i="24"/>
  <c r="M84" i="24" s="1"/>
  <c r="M28" i="19"/>
  <c r="M59" i="19"/>
  <c r="L81" i="24"/>
  <c r="L84" i="24" s="1"/>
  <c r="L59" i="19"/>
  <c r="K81" i="24"/>
  <c r="K84" i="24" s="1"/>
  <c r="K59" i="19"/>
  <c r="K28" i="19"/>
  <c r="J26" i="23"/>
  <c r="J81" i="24"/>
  <c r="J39" i="23"/>
  <c r="H81" i="24"/>
  <c r="H59" i="19"/>
  <c r="L29" i="30"/>
  <c r="L31" i="30"/>
  <c r="L24" i="30"/>
  <c r="L32" i="30"/>
  <c r="L33" i="30"/>
  <c r="L26" i="30"/>
  <c r="L28" i="30"/>
  <c r="L30" i="30"/>
  <c r="L25" i="30"/>
  <c r="L27" i="30"/>
  <c r="L69" i="16"/>
  <c r="L70" i="16"/>
  <c r="L73" i="16"/>
  <c r="L67" i="16"/>
  <c r="L68" i="16"/>
  <c r="L71" i="16"/>
  <c r="L72" i="16"/>
  <c r="L74" i="16"/>
  <c r="L75" i="16"/>
  <c r="L24" i="17"/>
  <c r="L25" i="17"/>
  <c r="L26" i="17"/>
  <c r="L27" i="17"/>
  <c r="L28" i="17"/>
  <c r="L29" i="17"/>
  <c r="L30" i="17"/>
  <c r="L23" i="17"/>
  <c r="L31" i="17"/>
  <c r="L22" i="29"/>
  <c r="L23" i="29"/>
  <c r="L24" i="29"/>
  <c r="L26" i="29"/>
  <c r="L27" i="29"/>
  <c r="L25" i="29"/>
  <c r="L28" i="29"/>
  <c r="L29" i="29"/>
  <c r="L30" i="18"/>
  <c r="L23" i="18"/>
  <c r="L25" i="18"/>
  <c r="L26" i="18"/>
  <c r="L27" i="18"/>
  <c r="L28" i="18"/>
  <c r="L24" i="18"/>
  <c r="L29" i="18"/>
  <c r="L69" i="18"/>
  <c r="L70" i="18"/>
  <c r="L71" i="18"/>
  <c r="L72" i="18"/>
  <c r="L73" i="18"/>
  <c r="L74" i="18"/>
  <c r="L75" i="18"/>
  <c r="L76" i="18"/>
  <c r="L24" i="31"/>
  <c r="L27" i="31"/>
  <c r="L23" i="31"/>
  <c r="L31" i="31"/>
  <c r="L25" i="31"/>
  <c r="L26" i="31"/>
  <c r="L28" i="31"/>
  <c r="L29" i="31"/>
  <c r="L30" i="31"/>
  <c r="E28" i="19"/>
  <c r="E59" i="19"/>
  <c r="F19" i="19"/>
  <c r="G82" i="24"/>
  <c r="N82" i="24" s="1"/>
  <c r="N37" i="22"/>
  <c r="N30" i="26"/>
  <c r="G62" i="24"/>
  <c r="N62" i="24" s="1"/>
  <c r="G31" i="26"/>
  <c r="G83" i="24"/>
  <c r="N83" i="24" s="1"/>
  <c r="G28" i="19"/>
  <c r="N45" i="23"/>
  <c r="G60" i="24"/>
  <c r="Q22" i="16"/>
  <c r="Q28" i="16"/>
  <c r="Q27" i="16"/>
  <c r="Q26" i="16"/>
  <c r="Q25" i="16"/>
  <c r="Q24" i="16"/>
  <c r="Q23" i="16"/>
  <c r="Q29" i="16"/>
  <c r="K18" i="20"/>
  <c r="J18" i="20"/>
  <c r="J27" i="20"/>
  <c r="N15" i="20"/>
  <c r="L17" i="20"/>
  <c r="M18" i="20" s="1"/>
  <c r="N124" i="24"/>
  <c r="I72" i="18"/>
  <c r="I73" i="18"/>
  <c r="I74" i="18"/>
  <c r="I75" i="18"/>
  <c r="I71" i="18"/>
  <c r="I76" i="18"/>
  <c r="I70" i="18"/>
  <c r="Q29" i="18"/>
  <c r="Q30" i="18"/>
  <c r="Q24" i="18"/>
  <c r="Q28" i="18"/>
  <c r="I69" i="18"/>
  <c r="Q9" i="30"/>
  <c r="J19" i="19"/>
  <c r="G19" i="19"/>
  <c r="M19" i="19"/>
  <c r="H19" i="19"/>
  <c r="N18" i="19"/>
  <c r="I19" i="19"/>
  <c r="K19" i="19"/>
  <c r="L19" i="19"/>
  <c r="J28" i="19"/>
  <c r="AB124" i="24"/>
  <c r="N155" i="24"/>
  <c r="D156" i="24"/>
  <c r="AB155" i="24"/>
  <c r="E156" i="24"/>
  <c r="I26" i="23"/>
  <c r="L26" i="23"/>
  <c r="N25" i="23"/>
  <c r="M26" i="23"/>
  <c r="K26" i="23"/>
  <c r="L31" i="22"/>
  <c r="L61" i="24"/>
  <c r="M31" i="22"/>
  <c r="L28" i="19"/>
  <c r="L60" i="24"/>
  <c r="M39" i="23"/>
  <c r="M18" i="22"/>
  <c r="L18" i="22"/>
  <c r="K18" i="22"/>
  <c r="J18" i="22"/>
  <c r="J82" i="24"/>
  <c r="J31" i="22"/>
  <c r="H39" i="23"/>
  <c r="I39" i="23"/>
  <c r="N38" i="23"/>
  <c r="M60" i="24"/>
  <c r="N43" i="23"/>
  <c r="K39" i="23"/>
  <c r="L39" i="23"/>
  <c r="K60" i="24"/>
  <c r="I60" i="24"/>
  <c r="I28" i="19"/>
  <c r="I81" i="24"/>
  <c r="I84" i="24" s="1"/>
  <c r="N123" i="24"/>
  <c r="G26" i="23"/>
  <c r="F26" i="23"/>
  <c r="H28" i="19"/>
  <c r="E63" i="24"/>
  <c r="X126" i="24"/>
  <c r="K156" i="24"/>
  <c r="J156" i="24"/>
  <c r="L126" i="24"/>
  <c r="Q126" i="24"/>
  <c r="K70" i="18"/>
  <c r="K76" i="18"/>
  <c r="K71" i="18"/>
  <c r="K72" i="18"/>
  <c r="K69" i="18"/>
  <c r="K73" i="18"/>
  <c r="K75" i="18"/>
  <c r="K74" i="18"/>
  <c r="U156" i="24"/>
  <c r="G126" i="24"/>
  <c r="L156" i="24"/>
  <c r="V156" i="24"/>
  <c r="C156" i="24"/>
  <c r="AB125" i="24"/>
  <c r="AB154" i="24"/>
  <c r="K22" i="29"/>
  <c r="K24" i="29"/>
  <c r="K23" i="29"/>
  <c r="K25" i="29"/>
  <c r="K26" i="29"/>
  <c r="K27" i="29"/>
  <c r="K28" i="29"/>
  <c r="K29" i="29"/>
  <c r="K22" i="16"/>
  <c r="K29" i="16"/>
  <c r="K23" i="16"/>
  <c r="K28" i="16"/>
  <c r="K24" i="16"/>
  <c r="K25" i="16"/>
  <c r="K27" i="16"/>
  <c r="K26" i="16"/>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D63" i="24"/>
  <c r="T156" i="24"/>
  <c r="D84" i="24"/>
  <c r="Y156" i="24"/>
  <c r="K27" i="31"/>
  <c r="K26" i="31"/>
  <c r="K25" i="31"/>
  <c r="K24" i="31"/>
  <c r="K31" i="31"/>
  <c r="K23" i="31"/>
  <c r="K30" i="31"/>
  <c r="K29" i="31"/>
  <c r="K28" i="31"/>
  <c r="H74" i="16"/>
  <c r="H73" i="16"/>
  <c r="H72" i="16"/>
  <c r="H70" i="16"/>
  <c r="H69" i="16"/>
  <c r="H71" i="16"/>
  <c r="H68" i="16"/>
  <c r="H75" i="16"/>
  <c r="J69" i="16"/>
  <c r="J68" i="16"/>
  <c r="J75" i="16"/>
  <c r="J67" i="16"/>
  <c r="J72" i="16"/>
  <c r="Q62" i="16"/>
  <c r="Q71" i="16" s="1"/>
  <c r="G156" i="24"/>
  <c r="H156" i="24"/>
  <c r="R126" i="24"/>
  <c r="C126" i="24"/>
  <c r="C63" i="24"/>
  <c r="E126" i="24"/>
  <c r="Y126" i="24"/>
  <c r="J126" i="24"/>
  <c r="V126" i="24"/>
  <c r="Z126" i="24"/>
  <c r="AA126" i="24"/>
  <c r="W126" i="24"/>
  <c r="S126" i="24"/>
  <c r="E84" i="24"/>
  <c r="S156" i="24"/>
  <c r="Q156" i="24"/>
  <c r="C84" i="24"/>
  <c r="F126" i="24"/>
  <c r="F156" i="24"/>
  <c r="W156" i="24"/>
  <c r="N154" i="24"/>
  <c r="N125" i="24"/>
  <c r="M156" i="24"/>
  <c r="H126" i="24"/>
  <c r="AB123" i="24"/>
  <c r="I156" i="24"/>
  <c r="K126" i="24"/>
  <c r="X156" i="24"/>
  <c r="U126" i="24"/>
  <c r="Z156" i="24"/>
  <c r="AA156" i="24"/>
  <c r="R156" i="24"/>
  <c r="D126" i="24"/>
  <c r="I126" i="24"/>
  <c r="AB21" i="24"/>
  <c r="M126" i="24"/>
  <c r="N153" i="24"/>
  <c r="AB153" i="24"/>
  <c r="G68" i="16"/>
  <c r="G76" i="16" s="1"/>
  <c r="Q62" i="30"/>
  <c r="E19" i="30"/>
  <c r="E25" i="30" s="1"/>
  <c r="F28" i="31"/>
  <c r="P18" i="30"/>
  <c r="P13" i="30"/>
  <c r="C29" i="30"/>
  <c r="F26" i="31"/>
  <c r="F25" i="31"/>
  <c r="H29" i="31"/>
  <c r="J19" i="30"/>
  <c r="J25" i="30" s="1"/>
  <c r="Q12" i="30"/>
  <c r="F24" i="31"/>
  <c r="G19" i="30"/>
  <c r="G30" i="30" s="1"/>
  <c r="F23" i="31"/>
  <c r="P18" i="31"/>
  <c r="P27" i="31" s="1"/>
  <c r="I32" i="31"/>
  <c r="P12" i="30"/>
  <c r="P10" i="30"/>
  <c r="Q13" i="30"/>
  <c r="F31" i="31"/>
  <c r="H25" i="31"/>
  <c r="H19" i="30"/>
  <c r="H31" i="30" s="1"/>
  <c r="P9" i="30"/>
  <c r="F30" i="31"/>
  <c r="H24" i="31"/>
  <c r="Q10" i="30"/>
  <c r="Q14" i="30"/>
  <c r="G29" i="31"/>
  <c r="D19" i="30"/>
  <c r="Q24" i="31"/>
  <c r="G26" i="31"/>
  <c r="J30" i="31"/>
  <c r="G25" i="31"/>
  <c r="J29" i="31"/>
  <c r="G23" i="31"/>
  <c r="P15" i="30"/>
  <c r="P11" i="30"/>
  <c r="J26" i="31"/>
  <c r="J80" i="30" l="1"/>
  <c r="J79" i="30"/>
  <c r="G32" i="17"/>
  <c r="E105" i="24"/>
  <c r="P25" i="31"/>
  <c r="P31" i="31"/>
  <c r="I24" i="30"/>
  <c r="P28" i="31"/>
  <c r="P30" i="31"/>
  <c r="P26" i="31"/>
  <c r="P23" i="31"/>
  <c r="P32" i="31" s="1"/>
  <c r="P24" i="31"/>
  <c r="P29" i="31"/>
  <c r="P72" i="18"/>
  <c r="P70" i="18"/>
  <c r="E31" i="18"/>
  <c r="G31" i="18"/>
  <c r="E78" i="30"/>
  <c r="F31" i="30"/>
  <c r="F27" i="30"/>
  <c r="P29" i="16"/>
  <c r="P27" i="16"/>
  <c r="P22" i="16"/>
  <c r="P30" i="16" s="1"/>
  <c r="P26" i="16"/>
  <c r="H77" i="30"/>
  <c r="P73" i="16"/>
  <c r="P76" i="16" s="1"/>
  <c r="P25" i="16"/>
  <c r="I76" i="16"/>
  <c r="F32" i="30"/>
  <c r="G30" i="16"/>
  <c r="P68" i="16"/>
  <c r="I30" i="16"/>
  <c r="P23" i="16"/>
  <c r="P24" i="16"/>
  <c r="J73" i="30"/>
  <c r="D30" i="16"/>
  <c r="L30" i="16"/>
  <c r="I76" i="30"/>
  <c r="I79" i="30"/>
  <c r="D81" i="30"/>
  <c r="J74" i="30"/>
  <c r="J77" i="30"/>
  <c r="J30" i="16"/>
  <c r="E76" i="30"/>
  <c r="E81" i="30"/>
  <c r="F30" i="16"/>
  <c r="I75" i="30"/>
  <c r="J75" i="30"/>
  <c r="I80" i="30"/>
  <c r="J76" i="30"/>
  <c r="J81" i="30"/>
  <c r="C30" i="16"/>
  <c r="E79" i="30"/>
  <c r="I81" i="30"/>
  <c r="I78" i="30"/>
  <c r="I77" i="30"/>
  <c r="I74" i="30"/>
  <c r="H81" i="30"/>
  <c r="H80" i="30"/>
  <c r="F32" i="17"/>
  <c r="H74" i="30"/>
  <c r="H76" i="30"/>
  <c r="H78" i="30"/>
  <c r="H73" i="30"/>
  <c r="Q74" i="18"/>
  <c r="Q75" i="18"/>
  <c r="Q73" i="18"/>
  <c r="Q70" i="18"/>
  <c r="Q72" i="18"/>
  <c r="Q71" i="18"/>
  <c r="Q76" i="18"/>
  <c r="Q69" i="18"/>
  <c r="Q23" i="18"/>
  <c r="P30" i="18"/>
  <c r="Q27" i="18"/>
  <c r="P25" i="18"/>
  <c r="P31" i="18" s="1"/>
  <c r="Q26" i="18"/>
  <c r="G77" i="18"/>
  <c r="P71" i="18"/>
  <c r="P24" i="18"/>
  <c r="P26" i="18"/>
  <c r="I26" i="30"/>
  <c r="P69" i="18"/>
  <c r="P76" i="18"/>
  <c r="C31" i="18"/>
  <c r="D77" i="18"/>
  <c r="P75" i="18"/>
  <c r="P29" i="18"/>
  <c r="P74" i="18"/>
  <c r="P28" i="18"/>
  <c r="P73" i="18"/>
  <c r="I28" i="30"/>
  <c r="I32" i="30"/>
  <c r="I31" i="30"/>
  <c r="E77" i="30"/>
  <c r="G79" i="30"/>
  <c r="I27" i="30"/>
  <c r="G76" i="30"/>
  <c r="E74" i="30"/>
  <c r="I30" i="29"/>
  <c r="E75" i="30"/>
  <c r="I30" i="30"/>
  <c r="G73" i="30"/>
  <c r="C73" i="30"/>
  <c r="C81" i="30"/>
  <c r="E73" i="30"/>
  <c r="D78" i="30"/>
  <c r="P30" i="29"/>
  <c r="P25" i="29"/>
  <c r="I25" i="30"/>
  <c r="I33" i="30"/>
  <c r="D80" i="30"/>
  <c r="G30" i="29"/>
  <c r="D27" i="24"/>
  <c r="F18" i="24"/>
  <c r="F27" i="24" s="1"/>
  <c r="H84" i="24"/>
  <c r="I85" i="24" s="1"/>
  <c r="H77" i="18"/>
  <c r="J75" i="18"/>
  <c r="J76" i="18"/>
  <c r="J69" i="18"/>
  <c r="J70" i="18"/>
  <c r="J71" i="18"/>
  <c r="J72" i="18"/>
  <c r="J73" i="18"/>
  <c r="J74" i="18"/>
  <c r="E77" i="18"/>
  <c r="C77" i="18"/>
  <c r="F77" i="18"/>
  <c r="H32" i="31"/>
  <c r="D76" i="30"/>
  <c r="D75" i="30"/>
  <c r="C75" i="30"/>
  <c r="C80" i="30"/>
  <c r="D77" i="30"/>
  <c r="E31" i="30"/>
  <c r="C77" i="30"/>
  <c r="D79" i="30"/>
  <c r="H75" i="30"/>
  <c r="C76" i="30"/>
  <c r="G80" i="30"/>
  <c r="F76" i="30"/>
  <c r="C74" i="30"/>
  <c r="Q19" i="30"/>
  <c r="Q32" i="30" s="1"/>
  <c r="G75" i="30"/>
  <c r="C79" i="30"/>
  <c r="D30" i="29"/>
  <c r="Q22" i="29"/>
  <c r="Q26" i="29"/>
  <c r="Q25" i="29"/>
  <c r="Q28" i="29"/>
  <c r="Q29" i="29"/>
  <c r="Q24" i="29"/>
  <c r="G81" i="30"/>
  <c r="G77" i="30"/>
  <c r="G78" i="30"/>
  <c r="P67" i="30"/>
  <c r="P74" i="30" s="1"/>
  <c r="Q23" i="29"/>
  <c r="H30" i="29"/>
  <c r="Q27" i="29"/>
  <c r="F29" i="30"/>
  <c r="Q32" i="17"/>
  <c r="F73" i="30"/>
  <c r="F81" i="30"/>
  <c r="F77" i="30"/>
  <c r="F74" i="30"/>
  <c r="F79" i="30"/>
  <c r="F78" i="30"/>
  <c r="P32" i="17"/>
  <c r="E22" i="24"/>
  <c r="F30" i="30"/>
  <c r="F26" i="30"/>
  <c r="F33" i="30"/>
  <c r="F75" i="30"/>
  <c r="F24" i="30"/>
  <c r="F28" i="30"/>
  <c r="L82" i="30"/>
  <c r="K82" i="30"/>
  <c r="H30" i="16"/>
  <c r="E30" i="16"/>
  <c r="E19" i="24"/>
  <c r="G19" i="24"/>
  <c r="G23" i="24"/>
  <c r="K63" i="24"/>
  <c r="I63" i="24"/>
  <c r="J84" i="24"/>
  <c r="K85" i="24" s="1"/>
  <c r="M27" i="20"/>
  <c r="M63" i="24"/>
  <c r="J63" i="24"/>
  <c r="M105" i="24"/>
  <c r="G24" i="24"/>
  <c r="G22" i="24"/>
  <c r="C21" i="24"/>
  <c r="E21" i="24" s="1"/>
  <c r="H63" i="24"/>
  <c r="N81" i="24"/>
  <c r="L34" i="30"/>
  <c r="L76" i="16"/>
  <c r="L32" i="17"/>
  <c r="G25" i="24"/>
  <c r="L30" i="29"/>
  <c r="L31" i="18"/>
  <c r="L77" i="18"/>
  <c r="L32" i="31"/>
  <c r="G63" i="24"/>
  <c r="G84" i="24"/>
  <c r="N84" i="24" s="1"/>
  <c r="P19" i="30"/>
  <c r="P24" i="30" s="1"/>
  <c r="E24" i="30"/>
  <c r="J32" i="30"/>
  <c r="J29" i="30"/>
  <c r="J28" i="30"/>
  <c r="E30" i="30"/>
  <c r="E29" i="30"/>
  <c r="E27" i="30"/>
  <c r="E26" i="30"/>
  <c r="E28" i="30"/>
  <c r="E32" i="30"/>
  <c r="E33" i="30"/>
  <c r="C26" i="30"/>
  <c r="C33" i="30"/>
  <c r="C25" i="30"/>
  <c r="C32" i="30"/>
  <c r="C27" i="30"/>
  <c r="C24" i="30"/>
  <c r="C30" i="30"/>
  <c r="C28" i="30"/>
  <c r="C31" i="30"/>
  <c r="Q30" i="16"/>
  <c r="E64" i="24"/>
  <c r="F157" i="24"/>
  <c r="L27" i="20"/>
  <c r="L18" i="20"/>
  <c r="Q31" i="18"/>
  <c r="I77" i="18"/>
  <c r="W157" i="24"/>
  <c r="E157" i="24"/>
  <c r="D157" i="24"/>
  <c r="E23" i="24"/>
  <c r="E85" i="24"/>
  <c r="E24" i="24"/>
  <c r="K157" i="24"/>
  <c r="AB126" i="24"/>
  <c r="L63" i="24"/>
  <c r="Y127" i="24"/>
  <c r="X127" i="24"/>
  <c r="W127" i="24"/>
  <c r="V127" i="24"/>
  <c r="N60" i="24"/>
  <c r="L85" i="24"/>
  <c r="H127" i="24"/>
  <c r="V157" i="24"/>
  <c r="U157" i="24"/>
  <c r="L157" i="24"/>
  <c r="R127" i="24"/>
  <c r="I157" i="24"/>
  <c r="H157" i="24"/>
  <c r="G127" i="24"/>
  <c r="J127" i="24"/>
  <c r="M157" i="24"/>
  <c r="D127" i="24"/>
  <c r="K77" i="18"/>
  <c r="AB25" i="24"/>
  <c r="F127" i="24"/>
  <c r="AA127" i="24"/>
  <c r="D64" i="24"/>
  <c r="S157" i="24"/>
  <c r="AA157" i="24"/>
  <c r="K30" i="29"/>
  <c r="K30" i="16"/>
  <c r="K32" i="17"/>
  <c r="K76" i="16"/>
  <c r="K34" i="30"/>
  <c r="Z157" i="24"/>
  <c r="AB156" i="24"/>
  <c r="E127" i="24"/>
  <c r="T157" i="24"/>
  <c r="Y157" i="24"/>
  <c r="R157" i="24"/>
  <c r="K127" i="24"/>
  <c r="D85" i="24"/>
  <c r="K32" i="31"/>
  <c r="H76" i="16"/>
  <c r="J30" i="30"/>
  <c r="J76" i="16"/>
  <c r="J33" i="30"/>
  <c r="J27" i="30"/>
  <c r="Q69" i="16"/>
  <c r="Q67" i="16"/>
  <c r="Q68" i="16"/>
  <c r="Q72" i="16"/>
  <c r="Q70" i="16"/>
  <c r="Q73" i="16"/>
  <c r="Q74" i="16"/>
  <c r="Q75" i="16"/>
  <c r="AB26" i="24"/>
  <c r="N156" i="24"/>
  <c r="S127" i="24"/>
  <c r="AB24" i="24"/>
  <c r="AB23" i="24"/>
  <c r="AB22" i="24"/>
  <c r="L127" i="24"/>
  <c r="G157" i="24"/>
  <c r="AB18" i="24"/>
  <c r="AB20" i="24"/>
  <c r="Z127" i="24"/>
  <c r="AB19" i="24"/>
  <c r="P28" i="24"/>
  <c r="Q18" i="24" s="1"/>
  <c r="I127" i="24"/>
  <c r="J157" i="24"/>
  <c r="X157" i="24"/>
  <c r="M85" i="24"/>
  <c r="N126" i="24"/>
  <c r="M127" i="24"/>
  <c r="Q67" i="30"/>
  <c r="G28" i="30"/>
  <c r="G29" i="30"/>
  <c r="G27" i="30"/>
  <c r="G31" i="30"/>
  <c r="G32" i="30"/>
  <c r="G25" i="30"/>
  <c r="G33" i="30"/>
  <c r="G26" i="30"/>
  <c r="G24" i="30"/>
  <c r="J24" i="30"/>
  <c r="J26" i="30"/>
  <c r="J31" i="30"/>
  <c r="H33" i="30"/>
  <c r="H26" i="30"/>
  <c r="H27" i="30"/>
  <c r="H32" i="30"/>
  <c r="H28" i="30"/>
  <c r="H29" i="30"/>
  <c r="H30" i="30"/>
  <c r="H24" i="30"/>
  <c r="Q28" i="31"/>
  <c r="F32" i="31"/>
  <c r="H25" i="30"/>
  <c r="Q23" i="31"/>
  <c r="C18" i="24"/>
  <c r="G20" i="24"/>
  <c r="E20" i="24"/>
  <c r="G32" i="31"/>
  <c r="J32" i="31"/>
  <c r="D28" i="30"/>
  <c r="D29" i="30"/>
  <c r="D30" i="30"/>
  <c r="D31" i="30"/>
  <c r="D24" i="30"/>
  <c r="D32" i="30"/>
  <c r="D25" i="30"/>
  <c r="D33" i="30"/>
  <c r="D26" i="30"/>
  <c r="D27" i="30"/>
  <c r="Q26" i="31"/>
  <c r="Q25" i="31"/>
  <c r="Q29" i="31"/>
  <c r="Q30" i="31"/>
  <c r="Q31" i="31"/>
  <c r="P77" i="18" l="1"/>
  <c r="Q77" i="18"/>
  <c r="I82" i="30"/>
  <c r="J82" i="30"/>
  <c r="E82" i="30"/>
  <c r="H82" i="30"/>
  <c r="D82" i="30"/>
  <c r="I34" i="30"/>
  <c r="C82" i="30"/>
  <c r="H85" i="24"/>
  <c r="J77" i="18"/>
  <c r="F34" i="30"/>
  <c r="P73" i="30"/>
  <c r="P76" i="30"/>
  <c r="P80" i="30"/>
  <c r="P81" i="30"/>
  <c r="P75" i="30"/>
  <c r="P78" i="30"/>
  <c r="P79" i="30"/>
  <c r="G82" i="30"/>
  <c r="F82" i="30"/>
  <c r="Q30" i="29"/>
  <c r="P77" i="30"/>
  <c r="P29" i="30"/>
  <c r="P28" i="30"/>
  <c r="P25" i="30"/>
  <c r="C34" i="30"/>
  <c r="N63" i="24"/>
  <c r="J85" i="24"/>
  <c r="J64" i="24"/>
  <c r="K64" i="24"/>
  <c r="I64" i="24"/>
  <c r="H64" i="24"/>
  <c r="C27" i="24"/>
  <c r="E18" i="24"/>
  <c r="G18" i="24"/>
  <c r="Q77" i="30"/>
  <c r="Q73" i="30"/>
  <c r="P33" i="30"/>
  <c r="P30" i="30"/>
  <c r="P32" i="30"/>
  <c r="P31" i="30"/>
  <c r="P26" i="30"/>
  <c r="P27" i="30"/>
  <c r="E34" i="30"/>
  <c r="L64" i="24"/>
  <c r="G21" i="24"/>
  <c r="Q22" i="24"/>
  <c r="Q27" i="24"/>
  <c r="AB27" i="24"/>
  <c r="M64" i="24"/>
  <c r="Q28" i="30"/>
  <c r="H34" i="30"/>
  <c r="Q29" i="30"/>
  <c r="Q30" i="30"/>
  <c r="Q27" i="30"/>
  <c r="Q26" i="30"/>
  <c r="Q25" i="30"/>
  <c r="Q33" i="30"/>
  <c r="Q24" i="30"/>
  <c r="J34" i="30"/>
  <c r="Q76" i="16"/>
  <c r="Q31" i="30"/>
  <c r="Q23" i="24"/>
  <c r="Q20" i="24"/>
  <c r="Q19" i="24"/>
  <c r="Q21" i="24"/>
  <c r="Q24" i="24"/>
  <c r="Q25" i="24"/>
  <c r="Q26" i="24"/>
  <c r="Q74" i="30"/>
  <c r="Q75" i="30"/>
  <c r="Q76" i="30"/>
  <c r="Q78" i="30"/>
  <c r="Q79" i="30"/>
  <c r="Q81" i="30"/>
  <c r="Q80" i="30"/>
  <c r="Q32" i="31"/>
  <c r="D34" i="30"/>
  <c r="G34" i="30"/>
  <c r="P82" i="30" l="1"/>
  <c r="E27" i="24"/>
  <c r="P34" i="30"/>
  <c r="Q34" i="30"/>
  <c r="Q82" i="30"/>
  <c r="Q28" i="24"/>
  <c r="G27" i="24"/>
  <c r="G26" i="24"/>
  <c r="E26" i="24" l="1"/>
  <c r="F26" i="19"/>
  <c r="F45" i="23" l="1"/>
  <c r="T123" i="24"/>
  <c r="T126" i="24" s="1"/>
  <c r="F38" i="23"/>
  <c r="F59" i="19" s="1"/>
  <c r="U127" i="24" l="1"/>
  <c r="T127" i="24"/>
  <c r="F28" i="19"/>
  <c r="F81" i="24"/>
  <c r="F84" i="24" s="1"/>
  <c r="G39" i="23"/>
  <c r="F39" i="23"/>
  <c r="F60" i="24"/>
  <c r="F63" i="24" s="1"/>
  <c r="G64" i="24" l="1"/>
  <c r="F64" i="24"/>
  <c r="G85" i="24"/>
  <c r="F85" i="24"/>
</calcChain>
</file>

<file path=xl/sharedStrings.xml><?xml version="1.0" encoding="utf-8"?>
<sst xmlns="http://schemas.openxmlformats.org/spreadsheetml/2006/main" count="922" uniqueCount="267">
  <si>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</si>
  <si>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</si>
  <si>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</si>
  <si>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</si>
  <si>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</si>
  <si>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</si>
  <si>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</si>
  <si>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</si>
  <si>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</si>
  <si>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</si>
  <si>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</si>
  <si>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</si>
  <si>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</si>
  <si>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</si>
  <si>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</si>
  <si>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</si>
  <si>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</si>
  <si>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</si>
  <si>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</si>
  <si>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</si>
  <si>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</si>
  <si>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Survey</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</si>
  <si>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</si>
  <si>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</si>
  <si>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</si>
  <si>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</si>
  <si>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</si>
  <si>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</si>
  <si>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</si>
  <si>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</si>
  <si>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</si>
  <si>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</si>
  <si>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</si>
  <si>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</si>
  <si>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</si>
  <si>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</si>
  <si>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</si>
  <si>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</si>
  <si>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</si>
  <si>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</si>
  <si>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</si>
  <si>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</si>
  <si>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</si>
  <si>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</si>
  <si>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</si>
  <si>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</si>
  <si>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</si>
  <si>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</si>
  <si>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</si>
  <si>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</si>
  <si>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</si>
  <si>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</si>
  <si>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</si>
  <si>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</si>
  <si>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</si>
  <si>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</si>
  <si>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</si>
  <si>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</si>
  <si>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</si>
  <si>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</si>
  <si>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</si>
  <si>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</si>
  <si>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</si>
  <si>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</si>
  <si>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</si>
  <si>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</si>
  <si>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</si>
  <si>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</si>
  <si>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</si>
  <si>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</si>
  <si>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</si>
  <si>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</si>
  <si>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</si>
  <si>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</si>
  <si>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</si>
  <si>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</si>
  <si>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</si>
  <si>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</si>
  <si>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</si>
  <si>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</si>
  <si>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</si>
  <si>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</si>
  <si>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</si>
  <si>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</si>
  <si>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</si>
  <si>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</si>
  <si>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</si>
  <si>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</si>
  <si>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</si>
  <si>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</si>
  <si>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</si>
  <si>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</si>
  <si>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</si>
  <si>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</si>
  <si>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</si>
  <si>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</si>
  <si>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</si>
  <si>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</si>
  <si>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</si>
  <si>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</si>
  <si>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</si>
  <si>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</si>
  <si>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</si>
  <si>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</si>
  <si>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</si>
  <si>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</si>
  <si>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</si>
  <si>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</si>
  <si>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</si>
  <si>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</si>
  <si>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</si>
  <si>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Key vendors include Altran, Altiostar, ASOCS, Baicell, Comba Telecom, CommScope, Corning, Dell, Fairwaves, JMA Wireless, KMW, Kontron, NEC, Nokia, Mavenir, MTI Mobile, Parallel Wireless, Phluido, QCT and Super Micro Computer</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</si>
  <si>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</si>
  <si>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</si>
  <si>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</si>
  <si>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</si>
  <si>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</si>
  <si>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</si>
  <si>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</si>
  <si>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</si>
  <si>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</si>
  <si>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</si>
  <si>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</si>
  <si>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</si>
  <si>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</si>
  <si>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</si>
  <si>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</si>
  <si>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</si>
  <si>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</si>
  <si>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</si>
  <si>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</si>
  <si>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</si>
  <si>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</si>
  <si>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</si>
  <si>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</si>
  <si>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</si>
  <si>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</si>
  <si>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</si>
  <si>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</si>
  <si>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</si>
  <si>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</si>
  <si>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</si>
  <si>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</si>
  <si>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</si>
  <si>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</si>
  <si>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</si>
  <si>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</si>
  <si>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</si>
  <si>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5G New Radio Unit Shares (%)</t>
  </si>
  <si>
    <t>Quarterly 5G New Radio Units</t>
  </si>
  <si>
    <t>Quarterly EPC Sales ($M), including vEPC</t>
  </si>
  <si>
    <t>Millimeter Wave</t>
  </si>
  <si>
    <t>Sub-6GHz</t>
  </si>
  <si>
    <t>Movandi</t>
  </si>
  <si>
    <t>RAN/vRAN (RU/repeater)</t>
  </si>
  <si>
    <t>Other includes Baicell, Comba Telecom, CommScope, Fairwaves, KMW, Movandi, and MTI Mobile</t>
  </si>
  <si>
    <t>Other includes Altran, Altiostar, ASOCS, Baicell, Comba Telecom, CommScope, Corning, Dell, Fairwaves, JMA Wireless, KMW, Kontron, Movandi, MTI Mobile, Parallel Wireless, Phluido, QCT and Super Micro Computer</t>
  </si>
  <si>
    <t>Pivotal</t>
  </si>
  <si>
    <t>Other includes Altran, Altiostar, ASOCS, Baicell, Comba Telecom, CommScope, Corning, Dell, Fairwaves, JMA Wireless, KMW, Kontron, MTI Mobile, Parallel Wireless, Phluido, QCT and Super Micro Computer</t>
  </si>
  <si>
    <t>Other includes Affirmed Networks, Metaswitch both acquired by Microsoft, and NEC</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</si>
  <si>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</si>
  <si>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</si>
  <si>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</si>
  <si>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</si>
  <si>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</si>
  <si>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</si>
  <si>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</si>
  <si>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 (5GC) Vendor Market Shares</t>
  </si>
  <si>
    <t>Quarterly 5GC Sales Market Shares (%)</t>
  </si>
  <si>
    <t>Yearly 5GC Sales Market Shares (%)</t>
  </si>
  <si>
    <t>5G Core</t>
  </si>
  <si>
    <t>5G Core (5GC) Forecast</t>
  </si>
  <si>
    <t>Amdocs</t>
  </si>
  <si>
    <t>Enea</t>
  </si>
  <si>
    <t>vEPC, vRAN, 5GC</t>
  </si>
  <si>
    <t>Oracle</t>
  </si>
  <si>
    <t>RAN, vRAN (RU), EPC, 5GC</t>
  </si>
  <si>
    <t>EPC, vEPC, 5GC</t>
  </si>
  <si>
    <t>5GC software and server hardware</t>
  </si>
  <si>
    <t>CommScope (acquired Phluido vRAN patents, October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</si>
  <si>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</si>
  <si>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</si>
  <si>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</si>
  <si>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</si>
  <si>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</si>
  <si>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</si>
  <si>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</si>
  <si>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</si>
  <si>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</si>
  <si>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</si>
  <si>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</si>
  <si>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</si>
  <si>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</si>
  <si>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The LightCounting detailed wireless infrastructure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</si>
  <si>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</si>
  <si>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</si>
  <si>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t>We break wireless network footprints down in 4 categories:</t>
  </si>
  <si>
    <t>LightCounting forecasting involves the use of various forecasting methods and the combination of forecasts from more than one source.</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</si>
  <si>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</si>
  <si>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</si>
  <si>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</si>
  <si>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r>
      <t xml:space="preserve">2/ </t>
    </r>
    <r>
      <rPr>
        <b/>
        <sz val="10"/>
        <color theme="1"/>
        <rFont val="Arial"/>
        <family val="2"/>
      </rPr>
      <t xml:space="preserve">Large: </t>
    </r>
    <r>
      <rPr>
        <sz val="10"/>
        <color theme="1"/>
        <rFont val="Arial"/>
        <family val="2"/>
      </rPr>
      <t>100,000 &lt; BTS number &lt; 500,000 (e.g., typically Japan and South Korea)</t>
    </r>
  </si>
  <si>
    <t>Expert opinions</t>
  </si>
  <si>
    <t>Cross-impact analysis</t>
  </si>
  <si>
    <t>Scenario analysis</t>
  </si>
  <si>
    <t>Financial analysis</t>
  </si>
  <si>
    <t xml:space="preserve">LightCounting does global economic and financial analysis of specific companies, using publicly available information such as SEC filings, company presentations or other market research findings as inputs to its forecasting. </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</si>
  <si>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</si>
  <si>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</si>
  <si>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</si>
  <si>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fuels 4G upgrades and expansions because a robust 4G footprint is required before turning up a 5G service; 2/ 2G/3G networks might be sunset for spectrum refarming for 5G; and 3/ dynamic spectrum sharing (DSS) generates more software and diminishes the need for new 5G radios.</t>
  </si>
  <si>
    <t>Plain LTE remains in the 3G domain according to the ITU-IMT2000 sets of definitions, starting at 3.5G all the way up to 3.9G or pre-4G</t>
  </si>
  <si>
    <t>LTE-Advanced is the first iteration of 4G</t>
  </si>
  <si>
    <t>The total LTE footprint is being upgraded to LTE-A to pave the way for 5G</t>
  </si>
  <si>
    <t>Other includes Altran, Altiostar, ASOCS, Baicell, Comba Telecom, CommScope, Corning, Dell, Fairwaves, JMA Wireless, HPE, KMW, Kontron, MTI Mobile, Mavenir, Parallel Wireless, Phluido, QCT and Super Micro Computer</t>
  </si>
  <si>
    <t>Other includes Altran, Altiostar, Amdocs, ASOCS, Baicell, Comba Telecom, CommScope, Corning, Dell, Enea, Fairwaves, JMA Wireless, HPE, KMW, Kontron, Mavenir, Microsoft, MTI Mobile, Oracle, Parallel Wireless, Phluido, QCT and Super Micro Computer</t>
  </si>
  <si>
    <t>2020-2026</t>
  </si>
  <si>
    <t>Quarterly vEPC Sales ($M)</t>
  </si>
  <si>
    <t>Quarterly 5GC Sales ($M)</t>
  </si>
  <si>
    <t>Yearly 5GC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</si>
  <si>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</si>
  <si>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</si>
  <si>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</si>
  <si>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</si>
  <si>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</si>
  <si>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</si>
  <si>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</si>
  <si>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</si>
  <si>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</si>
  <si>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</si>
  <si>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Quarterly 5G RAN Sales ($M), including open vRAN</t>
  </si>
  <si>
    <t>Yearly 5G RAN Sales ($M), including open vRAN</t>
  </si>
  <si>
    <t>Quarterly 4G RAN Sales ($M), including open vRAN</t>
  </si>
  <si>
    <t>VoLTE</t>
  </si>
  <si>
    <t>Open vRAN</t>
  </si>
  <si>
    <t>5G SA</t>
  </si>
  <si>
    <t>2021YTD</t>
  </si>
  <si>
    <t>Open Virtual RAN (vRAN) Forecast - a subset of 3G/4G/5G RAN market size &amp; forecast and 100% open</t>
  </si>
  <si>
    <t>Note: vEPC is a subset of EPC and open vRAN is a subset of 2G/3G/4G/5G RAN</t>
  </si>
  <si>
    <t>China RAN sales</t>
  </si>
  <si>
    <t>SuperMicro Computer</t>
  </si>
  <si>
    <t>Mavenir (acquired ip.access, September 2020)</t>
  </si>
  <si>
    <t>4G (EPC/vEPC)</t>
  </si>
  <si>
    <t>5G (5GC)</t>
  </si>
  <si>
    <t>Open vRAN Sales as % of Total 5G RAN + 4G RAN Sales (excluding China)</t>
  </si>
  <si>
    <t>Open vRAN Sales as % of Total 5G RAN + 4G RAN Sales (excluding potential open non-virtualized RAN deployments)</t>
  </si>
  <si>
    <r>
      <t xml:space="preserve">For more details, see June 24, 2021 Report: </t>
    </r>
    <r>
      <rPr>
        <b/>
        <i/>
        <sz val="12"/>
        <color theme="4"/>
        <rFont val="Arial"/>
        <family val="2"/>
      </rPr>
      <t>vRAN and Open RAN Market Update.</t>
    </r>
  </si>
  <si>
    <t>3Q21</t>
  </si>
  <si>
    <t>3Q21 changes</t>
  </si>
  <si>
    <t>LightCounting Wireless Infrastructure Shares, Size &amp; Forecast - 3Q21</t>
  </si>
  <si>
    <t>Global Wireless Infrastructure Updates since 2Q21 Report</t>
  </si>
  <si>
    <t>Global Wireless Infrastructure 3Q21 Sales ($M)</t>
  </si>
  <si>
    <t>Global Wireless Infrastructure 3Q21 Sales Market Shares</t>
  </si>
  <si>
    <t>Global RAN 3Q21 Sales Market Shares</t>
  </si>
  <si>
    <t>Global Wireless Infrastructure Commercial Networks Footprint - 3Q21 Update</t>
  </si>
  <si>
    <t>Global Wireless Infrastructure Sales Forecast ($M) - 3Q21 Update</t>
  </si>
  <si>
    <t>Global RAN Sales Forecast ($M) - 3Q21 Update</t>
  </si>
  <si>
    <t>Global Mobile Core Sales Forecast ($M) - 3Q21 Update</t>
  </si>
  <si>
    <t>Wireless Infrastructure 3Q21 Sales Forecast ($M) - North America</t>
  </si>
  <si>
    <t>Wireless Infrastructure 3Q21 Sales Forecast ($M) - Asia Pacific</t>
  </si>
  <si>
    <t>Wireless Infrastructure 3Q21 Sales Forecast ($M) - Europe Middle East Africa</t>
  </si>
  <si>
    <t>Wireless Infrastructure 3Q21 Sales Forecast ($M) - CALA</t>
  </si>
  <si>
    <t>Global 3Q21 Sales ($M) Market Shares</t>
  </si>
  <si>
    <t>Global 3Q21 RAN Sales ($M) Market Shares</t>
  </si>
  <si>
    <t>This report analyzes the 3Q21 wireless infrastructure market worldwide and covers 2G, 3G, 4G, and 5G radio access network (RAN) and core network nodes. It presents historical data from 2016 to 2020, quarterly market size and vendor market shares, and a detailed market forecast through 2026 for 2G/3G/4G/5G RAN, including open vRAN and open RAN, and core networks (e.g., EPC, vEPC and 5GC), in over 10 product categories for each region (e.g., North America, Europe, Middle East Africa, Asia Pacific, Caribbean Latin America). The historical data accounts for sales of more than 30 wireless infrastructure vendors, including a few vendors that shared confidential sales data with LightCounting. The market forecast is based on a model correlating wireless infrastructure vendor sales with 20 years of service provider network rollout patterns analysis, and upgrades and expansion plans.</t>
  </si>
  <si>
    <t>Commercial Public Networks Launched so far (as of October, 2021)</t>
  </si>
  <si>
    <t>December 2021 - Sample template for illustrative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</si>
</sst>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s>
  <fonts count="25">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sz val="11"/>
      <color rgb="FFFF0000"/>
      <name val="Calibri"/>
      <family val="2"/>
      <scheme val="minor"/>
    </font>
    <font>
      <b/>
      <sz val="12"/>
      <color rgb="FFFF0000"/>
      <name val="Arial"/>
      <family val="2"/>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45">
    <xf numFmtId="0" fontId="0" fillId="0" borderId="0" xfId="0"/>
    <xf numFmtId="0" fontId="2" fillId="0" borderId="0" xfId="3"/>
    <xf numFmtId="0" fontId="2" fillId="2" borderId="0" xfId="3" applyFill="1"/>
    <xf numFmtId="0" fontId="2" fillId="2" borderId="0" xfId="3" applyFill="1" applyAlignment="1">
      <alignment wrapText="1"/>
    </xf>
    <xf numFmtId="1" fontId="3" fillId="0" borderId="1" xfId="3" applyNumberFormat="1" applyFont="1" applyBorder="1" applyAlignment="1">
      <alignment horizontal="left"/>
    </xf>
    <xf numFmtId="0" fontId="2" fillId="0" borderId="1" xfId="3" applyBorder="1"/>
    <xf numFmtId="1" fontId="2" fillId="0" borderId="1" xfId="3" applyNumberFormat="1" applyBorder="1" applyAlignment="1">
      <alignment horizontal="left"/>
    </xf>
    <xf numFmtId="0" fontId="2" fillId="3" borderId="1" xfId="3" applyFill="1" applyBorder="1" applyAlignment="1">
      <alignment horizontal="left"/>
    </xf>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9" fontId="2" fillId="3" borderId="1" xfId="3" applyNumberFormat="1" applyFill="1" applyBorder="1" applyAlignment="1">
      <alignment horizontal="left"/>
    </xf>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1" xfId="3" applyFill="1" applyBorder="1"/>
    <xf numFmtId="1" fontId="3" fillId="0" borderId="1" xfId="3" applyNumberFormat="1" applyFont="1" applyFill="1" applyBorder="1" applyAlignment="1">
      <alignment horizontal="left"/>
    </xf>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Fill="1"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5" borderId="0" xfId="0" applyFont="1" applyFill="1"/>
    <xf numFmtId="0" fontId="0" fillId="5" borderId="0" xfId="0" applyFill="1"/>
    <xf numFmtId="0" fontId="0" fillId="5" borderId="0" xfId="0" applyFill="1" applyAlignment="1">
      <alignment horizontal="center"/>
    </xf>
    <xf numFmtId="0" fontId="15" fillId="5" borderId="0" xfId="0" applyFont="1" applyFill="1"/>
    <xf numFmtId="0" fontId="2" fillId="2" borderId="0" xfId="3" applyFill="1" applyBorder="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Border="1" applyAlignment="1">
      <alignment horizontal="center"/>
    </xf>
    <xf numFmtId="0" fontId="0" fillId="2" borderId="0" xfId="0" applyFill="1" applyBorder="1" applyAlignment="1">
      <alignment horizontal="center"/>
    </xf>
    <xf numFmtId="9" fontId="3" fillId="2" borderId="0" xfId="4" applyFont="1" applyFill="1" applyBorder="1" applyAlignment="1">
      <alignment horizontal="center"/>
    </xf>
    <xf numFmtId="0" fontId="2" fillId="2" borderId="0" xfId="3" applyFill="1" applyBorder="1"/>
    <xf numFmtId="0" fontId="3" fillId="0" borderId="0" xfId="0" applyFont="1" applyFill="1" applyBorder="1" applyAlignment="1">
      <alignment horizontal="center"/>
    </xf>
    <xf numFmtId="0" fontId="0" fillId="0" borderId="0" xfId="0" applyFill="1" applyBorder="1"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0" fontId="2" fillId="0" borderId="0" xfId="3" applyBorder="1"/>
    <xf numFmtId="9" fontId="3" fillId="0" borderId="0" xfId="2" applyFont="1" applyBorder="1"/>
    <xf numFmtId="9" fontId="2" fillId="0" borderId="0" xfId="2" applyFont="1" applyBorder="1"/>
    <xf numFmtId="165" fontId="2" fillId="0" borderId="0" xfId="3" applyNumberFormat="1" applyBorder="1"/>
    <xf numFmtId="164" fontId="2" fillId="2" borderId="0" xfId="1" applyNumberFormat="1" applyFont="1" applyFill="1" applyBorder="1"/>
    <xf numFmtId="9" fontId="2" fillId="2" borderId="0" xfId="2" applyFont="1" applyFill="1" applyBorder="1"/>
    <xf numFmtId="0" fontId="2" fillId="0" borderId="0" xfId="3" applyBorder="1" applyAlignment="1">
      <alignment horizontal="right"/>
    </xf>
    <xf numFmtId="0" fontId="3" fillId="0" borderId="1" xfId="6" applyNumberFormat="1" applyFont="1" applyBorder="1"/>
    <xf numFmtId="0" fontId="2" fillId="0" borderId="0" xfId="3" applyBorder="1" applyAlignment="1">
      <alignment horizontal="left"/>
    </xf>
    <xf numFmtId="9" fontId="2" fillId="0" borderId="1" xfId="2" applyFont="1" applyBorder="1" applyAlignment="1">
      <alignment horizontal="right"/>
    </xf>
    <xf numFmtId="0" fontId="2" fillId="0" borderId="0" xfId="3" applyFont="1"/>
    <xf numFmtId="0" fontId="2" fillId="0" borderId="1" xfId="3" applyFont="1" applyBorder="1"/>
    <xf numFmtId="1" fontId="2" fillId="0" borderId="1" xfId="3" applyNumberFormat="1" applyFill="1" applyBorder="1" applyAlignment="1">
      <alignment horizontal="left"/>
    </xf>
    <xf numFmtId="0" fontId="2" fillId="0" borderId="0" xfId="3" applyFill="1"/>
    <xf numFmtId="0" fontId="2" fillId="0"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17" fontId="9" fillId="0" borderId="0" xfId="3" applyNumberFormat="1" applyFont="1" applyFill="1"/>
    <xf numFmtId="0" fontId="0" fillId="0" borderId="0" xfId="0" applyAlignment="1">
      <alignment wrapText="1"/>
    </xf>
    <xf numFmtId="0" fontId="2" fillId="2" borderId="0" xfId="3" applyFill="1" applyAlignment="1">
      <alignment vertical="top" wrapText="1"/>
    </xf>
    <xf numFmtId="0" fontId="3" fillId="0" borderId="0" xfId="3" applyFont="1" applyFill="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Fill="1" applyProtection="1">
      <protection locked="0"/>
    </xf>
    <xf numFmtId="0" fontId="2" fillId="0" borderId="0" xfId="3" applyFill="1" applyAlignment="1" applyProtection="1">
      <alignment vertical="top"/>
      <protection locked="0"/>
    </xf>
    <xf numFmtId="0" fontId="7" fillId="0" borderId="0" xfId="3" applyFont="1" applyFill="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4" fillId="0" borderId="0" xfId="3" applyFont="1" applyFill="1"/>
    <xf numFmtId="0" fontId="9" fillId="5" borderId="0" xfId="0" applyFont="1" applyFill="1"/>
    <xf numFmtId="0" fontId="9" fillId="5" borderId="0" xfId="0" applyFont="1" applyFill="1" applyAlignment="1">
      <alignment horizontal="center"/>
    </xf>
    <xf numFmtId="0" fontId="2" fillId="4" borderId="1" xfId="3" applyFont="1" applyFill="1" applyBorder="1" applyAlignment="1">
      <alignment horizontal="left"/>
    </xf>
    <xf numFmtId="0" fontId="2" fillId="4" borderId="1" xfId="3" applyFont="1" applyFill="1" applyBorder="1" applyAlignment="1">
      <alignment horizontal="center"/>
    </xf>
    <xf numFmtId="0" fontId="2" fillId="0" borderId="1" xfId="3" applyFont="1" applyBorder="1" applyAlignment="1">
      <alignment horizontal="right"/>
    </xf>
    <xf numFmtId="0" fontId="2" fillId="0" borderId="0" xfId="0" applyFont="1" applyFill="1"/>
    <xf numFmtId="164" fontId="3" fillId="0" borderId="1" xfId="6" applyNumberFormat="1" applyFont="1" applyBorder="1" applyAlignment="1">
      <alignment horizontal="left"/>
    </xf>
    <xf numFmtId="164" fontId="3" fillId="0" borderId="1" xfId="1"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4" borderId="1" xfId="3" applyFont="1" applyFill="1" applyBorder="1"/>
    <xf numFmtId="0" fontId="2" fillId="4" borderId="5" xfId="3" applyFont="1" applyFill="1" applyBorder="1" applyAlignment="1">
      <alignment horizontal="center"/>
    </xf>
    <xf numFmtId="0" fontId="2" fillId="0" borderId="5" xfId="3" applyFont="1" applyBorder="1"/>
    <xf numFmtId="0" fontId="2" fillId="0" borderId="6" xfId="3" applyFont="1" applyBorder="1" applyAlignment="1">
      <alignment horizontal="right"/>
    </xf>
    <xf numFmtId="0" fontId="2" fillId="0" borderId="2" xfId="3" applyFont="1" applyBorder="1" applyAlignment="1">
      <alignment horizontal="right"/>
    </xf>
    <xf numFmtId="0" fontId="2" fillId="0" borderId="6" xfId="3" applyFont="1" applyBorder="1"/>
    <xf numFmtId="0" fontId="2" fillId="0" borderId="7" xfId="3" applyFont="1" applyBorder="1" applyAlignment="1">
      <alignment horizontal="right"/>
    </xf>
    <xf numFmtId="0" fontId="2" fillId="0" borderId="7" xfId="3" applyFont="1" applyBorder="1"/>
    <xf numFmtId="0" fontId="2" fillId="0" borderId="0" xfId="3" quotePrefix="1" applyFont="1"/>
    <xf numFmtId="165" fontId="2" fillId="0" borderId="0" xfId="3" quotePrefix="1" applyNumberFormat="1" applyFont="1"/>
    <xf numFmtId="165" fontId="2" fillId="0" borderId="0" xfId="3" applyNumberFormat="1" applyFon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0" borderId="1" xfId="3" applyFont="1" applyBorder="1" applyAlignment="1">
      <alignment horizontal="left"/>
    </xf>
    <xf numFmtId="0" fontId="2" fillId="2" borderId="0" xfId="3" applyFont="1" applyFill="1" applyBorder="1"/>
    <xf numFmtId="0" fontId="2" fillId="2" borderId="0" xfId="0" applyFont="1" applyFill="1" applyBorder="1" applyAlignment="1">
      <alignment horizontal="center"/>
    </xf>
    <xf numFmtId="0" fontId="2" fillId="0" borderId="0" xfId="3" applyFont="1" applyBorder="1" applyAlignment="1">
      <alignment horizontal="right"/>
    </xf>
    <xf numFmtId="0" fontId="2" fillId="0" borderId="0" xfId="3" applyFont="1" applyBorder="1"/>
    <xf numFmtId="0" fontId="2" fillId="0" borderId="0" xfId="3" applyFont="1" applyAlignment="1">
      <alignment horizontal="right"/>
    </xf>
    <xf numFmtId="0" fontId="4" fillId="0" borderId="0" xfId="3" applyFont="1"/>
    <xf numFmtId="3" fontId="2" fillId="0" borderId="0" xfId="3" applyNumberFormat="1" applyFont="1"/>
    <xf numFmtId="9" fontId="3" fillId="0" borderId="4" xfId="2" applyNumberFormat="1" applyFont="1" applyBorder="1" applyAlignment="1">
      <alignment horizontal="right"/>
    </xf>
    <xf numFmtId="0" fontId="2" fillId="0" borderId="1" xfId="3" applyFont="1" applyFill="1" applyBorder="1" applyAlignment="1">
      <alignment horizontal="left"/>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2" applyNumberFormat="1" applyFont="1" applyBorder="1"/>
    <xf numFmtId="9" fontId="3" fillId="0" borderId="1" xfId="6" applyNumberFormat="1" applyFont="1" applyBorder="1"/>
    <xf numFmtId="9" fontId="2" fillId="0" borderId="1" xfId="2" applyNumberFormat="1" applyFont="1" applyBorder="1"/>
    <xf numFmtId="9" fontId="2" fillId="0" borderId="1" xfId="2" applyNumberFormat="1" applyFont="1" applyFill="1" applyBorder="1" applyAlignment="1">
      <alignment horizontal="right"/>
    </xf>
    <xf numFmtId="42" fontId="3" fillId="0" borderId="1" xfId="6" applyNumberFormat="1" applyFont="1" applyFill="1" applyBorder="1"/>
    <xf numFmtId="0" fontId="2" fillId="0" borderId="1" xfId="3" applyFont="1" applyFill="1" applyBorder="1"/>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NumberFormat="1" applyFont="1" applyFill="1" applyBorder="1"/>
    <xf numFmtId="9" fontId="3" fillId="0" borderId="4" xfId="2" applyNumberFormat="1" applyFont="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9" fontId="2" fillId="0" borderId="1" xfId="3" applyNumberFormat="1" applyFont="1" applyBorder="1" applyAlignment="1">
      <alignment horizontal="right"/>
    </xf>
    <xf numFmtId="164" fontId="7" fillId="0" borderId="0" xfId="1" applyNumberFormat="1" applyFont="1"/>
    <xf numFmtId="164" fontId="7" fillId="0" borderId="0" xfId="3" applyNumberFormat="1" applyFont="1"/>
    <xf numFmtId="166" fontId="3" fillId="0" borderId="1" xfId="2" applyNumberFormat="1" applyFont="1" applyBorder="1"/>
    <xf numFmtId="9" fontId="3" fillId="0" borderId="1" xfId="2" applyNumberFormat="1" applyFont="1" applyBorder="1" applyAlignment="1">
      <alignment horizontal="right"/>
    </xf>
    <xf numFmtId="42" fontId="3" fillId="2" borderId="1" xfId="6" applyNumberFormat="1" applyFont="1" applyFill="1" applyBorder="1"/>
    <xf numFmtId="37" fontId="3" fillId="0" borderId="1" xfId="3" applyNumberFormat="1" applyFont="1" applyBorder="1"/>
    <xf numFmtId="37" fontId="2" fillId="0" borderId="1" xfId="3" applyNumberFormat="1" applyBorder="1"/>
    <xf numFmtId="0" fontId="4" fillId="0" borderId="0" xfId="0" applyFont="1" applyFill="1"/>
    <xf numFmtId="9" fontId="2" fillId="0" borderId="0" xfId="2" applyFont="1"/>
    <xf numFmtId="10" fontId="2" fillId="0" borderId="0" xfId="3" applyNumberFormat="1"/>
    <xf numFmtId="0" fontId="2" fillId="0" borderId="0" xfId="3" applyAlignment="1">
      <alignment horizontal="center"/>
    </xf>
    <xf numFmtId="166" fontId="2" fillId="0" borderId="0" xfId="2" applyNumberFormat="1" applyFont="1"/>
    <xf numFmtId="0" fontId="4" fillId="0" borderId="1" xfId="3" applyFont="1" applyBorder="1"/>
    <xf numFmtId="164" fontId="4" fillId="0" borderId="1" xfId="6" applyNumberFormat="1" applyFont="1" applyBorder="1" applyAlignment="1">
      <alignment horizontal="left"/>
    </xf>
    <xf numFmtId="9" fontId="8" fillId="0" borderId="1" xfId="2" applyFont="1" applyBorder="1" applyAlignment="1">
      <alignment horizontal="right"/>
    </xf>
    <xf numFmtId="164" fontId="2" fillId="0" borderId="0" xfId="3" applyNumberFormat="1" applyFont="1"/>
    <xf numFmtId="164" fontId="3" fillId="0" borderId="0" xfId="2" applyNumberFormat="1" applyFont="1" applyBorder="1"/>
    <xf numFmtId="1" fontId="7" fillId="0" borderId="0" xfId="3" applyNumberFormat="1" applyFont="1"/>
    <xf numFmtId="42" fontId="2" fillId="0" borderId="0" xfId="3" applyNumberFormat="1" applyFont="1"/>
    <xf numFmtId="37" fontId="7" fillId="0" borderId="0" xfId="3" applyNumberFormat="1" applyFont="1"/>
    <xf numFmtId="0" fontId="7" fillId="0" borderId="0" xfId="3" applyFont="1" applyAlignment="1">
      <alignment horizontal="right"/>
    </xf>
    <xf numFmtId="42" fontId="2" fillId="0" borderId="0" xfId="3" applyNumberFormat="1"/>
    <xf numFmtId="168" fontId="7" fillId="0" borderId="0" xfId="3" applyNumberFormat="1" applyFont="1"/>
    <xf numFmtId="166" fontId="0" fillId="0" borderId="0" xfId="4" applyNumberFormat="1" applyFont="1"/>
    <xf numFmtId="0" fontId="2" fillId="0" borderId="0" xfId="3" quotePrefix="1" applyFont="1" applyAlignment="1">
      <alignment horizontal="right"/>
    </xf>
    <xf numFmtId="0" fontId="23" fillId="0" borderId="0" xfId="3" applyFont="1"/>
    <xf numFmtId="0" fontId="21" fillId="0" borderId="0" xfId="3" applyFont="1"/>
    <xf numFmtId="164" fontId="2" fillId="0" borderId="1" xfId="6" applyNumberFormat="1" applyFont="1" applyBorder="1"/>
    <xf numFmtId="9" fontId="22" fillId="0" borderId="0" xfId="4" applyFont="1"/>
    <xf numFmtId="9" fontId="7" fillId="0" borderId="0" xfId="2" applyFont="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43" fontId="2" fillId="0" borderId="0" xfId="7" applyFont="1"/>
    <xf numFmtId="0" fontId="3" fillId="0" borderId="1" xfId="3" applyFont="1" applyBorder="1"/>
    <xf numFmtId="44" fontId="2" fillId="0" borderId="0" xfId="3" applyNumberFormat="1" applyFont="1"/>
    <xf numFmtId="43" fontId="2" fillId="0" borderId="0" xfId="3" applyNumberFormat="1" applyFont="1"/>
    <xf numFmtId="43" fontId="2" fillId="0" borderId="0" xfId="3" applyNumberFormat="1"/>
    <xf numFmtId="164" fontId="2" fillId="0" borderId="0" xfId="3" applyNumberFormat="1"/>
    <xf numFmtId="165" fontId="3" fillId="2" borderId="0" xfId="7" applyNumberFormat="1" applyFont="1" applyFill="1" applyBorder="1"/>
    <xf numFmtId="165" fontId="2" fillId="2" borderId="0" xfId="7" applyNumberFormat="1" applyFont="1" applyFill="1" applyBorder="1"/>
    <xf numFmtId="42" fontId="2" fillId="0" borderId="0" xfId="3" applyNumberFormat="1" applyBorder="1"/>
    <xf numFmtId="42" fontId="2" fillId="0" borderId="0" xfId="6" applyNumberFormat="1" applyFont="1" applyBorder="1"/>
    <xf numFmtId="6" fontId="2" fillId="0" borderId="0" xfId="3" applyNumberFormat="1"/>
    <xf numFmtId="9" fontId="22" fillId="0" borderId="0" xfId="4" applyFont="1" applyAlignment="1">
      <alignment horizontal="right"/>
    </xf>
    <xf numFmtId="165" fontId="22" fillId="0" borderId="0" xfId="7" applyNumberFormat="1" applyFont="1"/>
    <xf numFmtId="165" fontId="2" fillId="0" borderId="0" xfId="3" applyNumberFormat="1"/>
    <xf numFmtId="2" fontId="7" fillId="0" borderId="0" xfId="2" applyNumberFormat="1" applyFont="1"/>
    <xf numFmtId="3" fontId="7" fillId="0" borderId="0" xfId="3" applyNumberFormat="1" applyFont="1"/>
    <xf numFmtId="9" fontId="7" fillId="0" borderId="0" xfId="4" applyFont="1" applyAlignment="1">
      <alignment horizontal="right"/>
    </xf>
    <xf numFmtId="164" fontId="7" fillId="0" borderId="0" xfId="4" applyNumberFormat="1" applyFont="1"/>
    <xf numFmtId="44" fontId="2" fillId="0" borderId="0" xfId="3" applyNumberFormat="1"/>
    <xf numFmtId="0" fontId="9" fillId="5" borderId="0" xfId="0" applyFont="1" applyFill="1" applyBorder="1"/>
    <xf numFmtId="0" fontId="15" fillId="5" borderId="0" xfId="0" applyFont="1" applyFill="1" applyBorder="1"/>
    <xf numFmtId="42" fontId="2" fillId="0" borderId="0" xfId="3" applyNumberFormat="1" applyFont="1" applyFill="1"/>
    <xf numFmtId="9" fontId="2" fillId="0" borderId="0" xfId="2" applyFont="1" applyFill="1"/>
    <xf numFmtId="164" fontId="3" fillId="0" borderId="1" xfId="6" applyNumberFormat="1" applyFont="1" applyFill="1" applyBorder="1" applyAlignment="1">
      <alignment horizontal="left"/>
    </xf>
    <xf numFmtId="9" fontId="3" fillId="0" borderId="1" xfId="2" applyFont="1" applyFill="1" applyBorder="1" applyAlignment="1">
      <alignment horizontal="right"/>
    </xf>
    <xf numFmtId="0" fontId="2" fillId="0" borderId="0" xfId="3" applyFill="1" applyAlignment="1">
      <alignment horizontal="right"/>
    </xf>
    <xf numFmtId="0" fontId="8" fillId="0" borderId="0" xfId="3" applyFont="1" applyAlignment="1">
      <alignment horizontal="left"/>
    </xf>
    <xf numFmtId="17" fontId="24" fillId="2" borderId="0" xfId="3" quotePrefix="1" applyNumberFormat="1" applyFont="1" applyFill="1" applyAlignment="1">
      <alignment horizontal="left"/>
    </xf>
    <xf numFmtId="0" fontId="3" fillId="0" borderId="0" xfId="3" applyFont="1" applyFill="1" applyAlignment="1">
      <alignment horizontal="left" vertical="center" wrapText="1"/>
    </xf>
    <xf numFmtId="0" fontId="2" fillId="2" borderId="0" xfId="3" applyFill="1" applyAlignment="1">
      <alignment horizontal="left" vertical="top"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Summary!$B$60</c:f>
              <c:strCache>
                <c:ptCount val="1"/>
                <c:pt idx="0">
                  <c:v>5G</c:v>
                </c:pt>
              </c:strCache>
            </c:strRef>
          </c:tx>
          <c:spPr>
            <a:solidFill>
              <a:schemeClr val="accent1"/>
            </a:solidFill>
            <a:ln>
              <a:noFill/>
            </a:ln>
            <a:effectLst/>
          </c:spPr>
          <c:invertIfNegative val="0"/>
          <c:cat>
            <c:numRef>
              <c:f>Summary!$C$59:$M$59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Summary!$C$60:$M$60</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4780-4371-B5C9-1E3C8015EE3D}"/>
            </c:ext>
          </c:extLst>
        </c:ser>
        <c:ser>
          <c:idx val="1"/>
          <c:order val="1"/>
          <c:tx>
            <c:strRef>
              <c:f>Summary!$B$61</c:f>
              <c:strCache>
                <c:ptCount val="1"/>
                <c:pt idx="0">
                  <c:v>4G</c:v>
                </c:pt>
              </c:strCache>
            </c:strRef>
          </c:tx>
          <c:spPr>
            <a:solidFill>
              <a:schemeClr val="accent2"/>
            </a:solidFill>
            <a:ln>
              <a:noFill/>
            </a:ln>
            <a:effectLst/>
          </c:spPr>
          <c:invertIfNegative val="0"/>
          <c:cat>
            <c:numRef>
              <c:f>Summary!$C$59:$M$59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Summary!$C$61:$M$61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4780-4371-B5C9-1E3C8015EE3D}"/>
            </c:ext>
          </c:extLst>
        </c:ser>
        <c:ser>
          <c:idx val="2"/>
          <c:order val="2"/>
          <c:tx>
            <c:strRef>
              <c:f>Summary!$B$62</c:f>
              <c:strCache>
                <c:ptCount val="1"/>
                <c:pt idx="0">
                  <c:v>2G/3G</c:v>
                </c:pt>
              </c:strCache>
            </c:strRef>
          </c:tx>
          <c:spPr>
            <a:solidFill>
              <a:schemeClr val="accent3"/>
            </a:solidFill>
            <a:ln>
              <a:noFill/>
            </a:ln>
            <a:effectLst/>
          </c:spPr>
          <c:invertIfNegative val="0"/>
          <c:cat>
            <c:numRef>
              <c:f>Summary!$C$59:$M$59</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Summary!$C$62:$M$62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Mobile Core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Summary!$B$102</c:f>
              <c:strCache>
                <c:ptCount val="1"/>
                <c:pt idx="0">
                  <c:v>5G (5GC)</c:v>
                </c:pt>
              </c:strCache>
            </c:strRef>
          </c:tx>
          <c:spPr>
            <a:solidFill>
              <a:schemeClr val="accent1"/>
            </a:solidFill>
            <a:ln>
              <a:noFill/>
            </a:ln>
            <a:effectLst/>
          </c:spPr>
          <c:invertIfNegative val="0"/>
          <c:cat>
            <c:numRef>
              <c:f>Summary!$C$101:$M$101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Summary!$C$102:$M$102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74F-4051-9A59-BC2F921DAAE1}"/>
            </c:ext>
          </c:extLst>
        </c:ser>
        <c:ser>
          <c:idx val="1"/>
          <c:order val="1"/>
          <c:tx>
            <c:strRef>
              <c:f>Summary!$B$103</c:f>
              <c:strCache>
                <c:ptCount val="1"/>
                <c:pt idx="0">
                  <c:v>4G (EPC/vEPC)</c:v>
                </c:pt>
              </c:strCache>
            </c:strRef>
          </c:tx>
          <c:spPr>
            <a:solidFill>
              <a:schemeClr val="accent2"/>
            </a:solidFill>
            <a:ln>
              <a:noFill/>
            </a:ln>
            <a:effectLst/>
          </c:spPr>
          <c:invertIfNegative val="0"/>
          <c:cat>
            <c:numRef>
              <c:f>Summary!$C$101:$M$101</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Summary!$C$103:$M$103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74F-4051-9A59-BC2F921DAA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Shares'!$C$24:$M$24</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Shares'!$C$25:$M$25</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Shares'!$C$26:$M$26</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Shares'!$C$27:$M$27</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Shares'!$C$28:$M$28</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Shares'!$C$29:$M$29</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Shares'!$C$30:$M$30</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Shares'!$C$31:$M$31</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Shares'!$C$32:$M$32</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Shares'!$C$23:$M$23</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Shares'!$C$33:$M$33</c:f>
              <c:numCache>
                <c:formatCode>0%</c:formatCode>
                <c:ptCount val="11"/>
                <c:pt idx="0">
                  <c:v>0</c:v>
                </c:pt>
                <c:pt idx="1">
                  <c:v>0</c:v>
                </c:pt>
                <c:pt idx="2">
                  <c:v>0</c:v>
                </c:pt>
                <c:pt idx="3">
                  <c:v>0</c:v>
                </c:pt>
                <c:pt idx="4">
                  <c:v>0</c:v>
                </c:pt>
                <c:pt idx="5">
                  <c:v>0</c:v>
                </c:pt>
                <c:pt idx="6">
                  <c:v>0</c:v>
                </c:pt>
                <c:pt idx="7">
                  <c:v>0</c:v>
                </c:pt>
                <c:pt idx="8">
                  <c:v>0</c:v>
                </c:pt>
                <c:pt idx="9" formatCode="0.0%">
                  <c:v>0</c:v>
                </c:pt>
                <c:pt idx="10" formatCode="0.0%">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dLbl>
              <c:idx val="4"/>
              <c:layout>
                <c:manualLayout>
                  <c:x val="5.7870370370370371E-2"/>
                  <c:y val="4.7619047619047471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10699304947992612"/>
                      <c:h val="9.9574115735533056E-2"/>
                    </c:manualLayout>
                  </c15:layout>
                </c:ext>
                <c:ext xmlns:c16="http://schemas.microsoft.com/office/drawing/2014/chart" uri="{C3380CC4-5D6E-409C-BE32-E72D297353CC}">
                  <c16:uniqueId val="{00000009-4E41-467F-B8E6-32B8381FB46B}"/>
                </c:ext>
              </c:extLst>
            </c:dLbl>
            <c:dLbl>
              <c:idx val="5"/>
              <c:layout>
                <c:manualLayout>
                  <c:x val="-3.3436213991769596E-2"/>
                  <c:y val="-3.571428571428585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4E41-467F-B8E6-32B8381FB46B}"/>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Shares'!$O$24:$O$33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Shares'!$Q$24:$Q$33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Shares'!$C$73:$M$73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8F0-4465-880A-CA152B7B4E9D}"/>
            </c:ext>
          </c:extLst>
        </c:ser>
        <c:ser>
          <c:idx val="1"/>
          <c:order val="1"/>
          <c:tx>
            <c:strRef>
              <c:f>'Total Market Shares'!$B$74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Shares'!$C$74:$M$74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38F0-4465-880A-CA152B7B4E9D}"/>
            </c:ext>
          </c:extLst>
        </c:ser>
        <c:ser>
          <c:idx val="2"/>
          <c:order val="2"/>
          <c:tx>
            <c:strRef>
              <c:f>'Total Market Shares'!$B$75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Shares'!$C$75:$M$75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38F0-4465-880A-CA152B7B4E9D}"/>
            </c:ext>
          </c:extLst>
        </c:ser>
        <c:ser>
          <c:idx val="3"/>
          <c:order val="3"/>
          <c:tx>
            <c:strRef>
              <c:f>'Total Market Shares'!$B$76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Shares'!$C$76:$M$76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38F0-4465-880A-CA152B7B4E9D}"/>
            </c:ext>
          </c:extLst>
        </c:ser>
        <c:ser>
          <c:idx val="4"/>
          <c:order val="4"/>
          <c:tx>
            <c:strRef>
              <c:f>'Total Market Shares'!$B$77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Shares'!$C$77:$M$77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38F0-4465-880A-CA152B7B4E9D}"/>
            </c:ext>
          </c:extLst>
        </c:ser>
        <c:ser>
          <c:idx val="5"/>
          <c:order val="5"/>
          <c:tx>
            <c:strRef>
              <c:f>'Total Market Shares'!$B$78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Shares'!$C$78:$M$78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38F0-4465-880A-CA152B7B4E9D}"/>
            </c:ext>
          </c:extLst>
        </c:ser>
        <c:ser>
          <c:idx val="6"/>
          <c:order val="6"/>
          <c:tx>
            <c:strRef>
              <c:f>'Total Market Shares'!$B$79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Shares'!$C$79:$M$79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38F0-4465-880A-CA152B7B4E9D}"/>
            </c:ext>
          </c:extLst>
        </c:ser>
        <c:ser>
          <c:idx val="7"/>
          <c:order val="7"/>
          <c:tx>
            <c:strRef>
              <c:f>'Total Market Shares'!$B$80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Shares'!$C$72:$M$72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'Total Market Shares'!$C$80:$M$80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38F0-4465-880A-CA152B7B4E9D}"/>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dLbl>
              <c:idx val="0"/>
              <c:layout>
                <c:manualLayout>
                  <c:x val="4.6296296296296294E-2"/>
                  <c:y val="1.19047619047619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BCC-4DAC-BB87-D7FF9BA82F37}"/>
                </c:ext>
              </c:extLst>
            </c:dLbl>
            <c:dLbl>
              <c:idx val="4"/>
              <c:layout>
                <c:manualLayout>
                  <c:x val="4.7582304526748921E-2"/>
                  <c:y val="1.7857142857142856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756918116716892"/>
                      <c:h val="0.12269747531558556"/>
                    </c:manualLayout>
                  </c15:layout>
                </c:ext>
                <c:ext xmlns:c16="http://schemas.microsoft.com/office/drawing/2014/chart" uri="{C3380CC4-5D6E-409C-BE32-E72D297353CC}">
                  <c16:uniqueId val="{00000009-1BCC-4DAC-BB87-D7FF9BA82F37}"/>
                </c:ext>
              </c:extLst>
            </c:dLbl>
            <c:dLbl>
              <c:idx val="5"/>
              <c:layout>
                <c:manualLayout>
                  <c:x val="-4.1152263374485597E-2"/>
                  <c:y val="-3.9682539682539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1BCC-4DAC-BB87-D7FF9BA82F3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'Total Market Shares'!$O$24:$O$33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Shares'!$P$24:$P$33</c:f>
              <c:numCache>
                <c:formatCode>0%</c:formatCode>
                <c:ptCount val="10"/>
                <c:pt idx="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Shares'!$C$22:$M$22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Shares'!$C$23:$M$23</c:f>
              <c:numCache>
                <c:formatCode>0%</c:formatCode>
                <c:ptCount val="11"/>
                <c:pt idx="0">
                  <c:v>0</c:v>
                </c:pt>
                <c:pt idx="1">
                  <c:v>0</c:v>
                </c:pt>
                <c:pt idx="2">
                  <c:v>0</c:v>
                </c:pt>
                <c:pt idx="3" formatCode="0.0%">
                  <c:v>0</c:v>
                </c:pt>
                <c:pt idx="4">
                  <c:v>0</c:v>
                </c:pt>
                <c:pt idx="5" formatCode="0.0%">
                  <c:v>0</c:v>
                </c:pt>
                <c:pt idx="6">
                  <c:v>0</c:v>
                </c:pt>
                <c:pt idx="7">
                  <c:v>0</c:v>
                </c:pt>
                <c:pt idx="8">
                  <c:v>0</c:v>
                </c:pt>
                <c:pt idx="9">
                  <c:v>0</c:v>
                </c:pt>
                <c:pt idx="10">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Shares'!$C$24:$M$24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Shares'!$C$25:$M$25</c:f>
              <c:numCache>
                <c:formatCode>0%</c:formatCode>
                <c:ptCount val="11"/>
                <c:pt idx="0">
                  <c:v>0</c:v>
                </c:pt>
                <c:pt idx="1">
                  <c:v>0</c:v>
                </c:pt>
                <c:pt idx="2">
                  <c:v>0</c:v>
                </c:pt>
                <c:pt idx="3">
                  <c:v>0</c:v>
                </c:pt>
                <c:pt idx="4">
                  <c:v>0</c:v>
                </c:pt>
                <c:pt idx="5" formatCode="0.0%">
                  <c:v>0</c:v>
                </c:pt>
                <c:pt idx="6">
                  <c:v>0</c:v>
                </c:pt>
                <c:pt idx="7">
                  <c:v>0</c:v>
                </c:pt>
                <c:pt idx="8">
                  <c:v>0</c:v>
                </c:pt>
                <c:pt idx="9">
                  <c:v>0</c:v>
                </c:pt>
                <c:pt idx="10">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Shares'!$C$26:$M$26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Shares'!$C$27:$M$27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Shares'!$C$28:$M$28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Shares'!$C$29:$M$29</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'5G RAN Market Shares'!$O$22:$O$29</c:f>
              <c:strCache>
                <c:ptCount val="8"/>
                <c:pt idx="0">
                  <c:v>Ericsson</c:v>
                </c:pt>
                <c:pt idx="1">
                  <c:v>Fujitsu</c:v>
                </c:pt>
                <c:pt idx="2">
                  <c:v>Huawei</c:v>
                </c:pt>
                <c:pt idx="3">
                  <c:v>NEC</c:v>
                </c:pt>
                <c:pt idx="4">
                  <c:v>Nokia</c:v>
                </c:pt>
                <c:pt idx="5">
                  <c:v>Samsung</c:v>
                </c:pt>
                <c:pt idx="6">
                  <c:v>ZTE</c:v>
                </c:pt>
                <c:pt idx="7">
                  <c:v>Other</c:v>
                </c:pt>
              </c:strCache>
            </c:strRef>
          </c:cat>
          <c:val>
            <c:numRef>
              <c:f>'5G RAN Market Shares'!$Q$22:$Q$29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Shares'!$C$67:$M$67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Shares'!$C$68:$M$68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Shares'!$C$69:$M$69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Shares'!$C$70:$M$70</c:f>
              <c:numCache>
                <c:formatCode>0%</c:formatCode>
                <c:ptCount val="11"/>
                <c:pt idx="0">
                  <c:v>0</c:v>
                </c:pt>
                <c:pt idx="1">
                  <c:v>0</c:v>
                </c:pt>
                <c:pt idx="2">
                  <c:v>0</c:v>
                </c:pt>
                <c:pt idx="3">
                  <c:v>0</c:v>
                </c:pt>
                <c:pt idx="4" formatCode="0.0%">
                  <c:v>0</c:v>
                </c:pt>
                <c:pt idx="5" formatCode="0.0%">
                  <c:v>0</c:v>
                </c:pt>
                <c:pt idx="6" formatCode="0.0%">
                  <c:v>0</c:v>
                </c:pt>
                <c:pt idx="7" formatCode="0.0%">
                  <c:v>0</c:v>
                </c:pt>
                <c:pt idx="8" formatCode="0.0%">
                  <c:v>0</c:v>
                </c:pt>
                <c:pt idx="9" formatCode="0.0%">
                  <c:v>0</c:v>
                </c:pt>
                <c:pt idx="10"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Shares'!$C$71:$M$71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Shares'!$C$72:$M$72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Shares'!$C$73:$M$73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Shares'!$C$74:$M$74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Shares'!$C$66:$M$66</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'5G RAN Market Shares'!$C$75:$M$75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8758-4B29-8275-82FA97957B4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dLbl>
              <c:idx val="3"/>
              <c:layout>
                <c:manualLayout>
                  <c:x val="9.0020576131687194E-2"/>
                  <c:y val="2.3809523809523662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B80-4262-B6D5-C74822DEC55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Shares'!$O$67:$O$75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Shares'!$Q$67:$Q$75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Shares'!$O$22:$O$29</c:f>
              <c:strCache>
                <c:ptCount val="8"/>
                <c:pt idx="0">
                  <c:v>Ericsson</c:v>
                </c:pt>
                <c:pt idx="1">
                  <c:v>Fujitsu</c:v>
                </c:pt>
                <c:pt idx="2">
                  <c:v>Huawei</c:v>
                </c:pt>
                <c:pt idx="3">
                  <c:v>NEC</c:v>
                </c:pt>
                <c:pt idx="4">
                  <c:v>Nokia</c:v>
                </c:pt>
                <c:pt idx="5">
                  <c:v>Samsung</c:v>
                </c:pt>
                <c:pt idx="6">
                  <c:v>ZTE</c:v>
                </c:pt>
                <c:pt idx="7">
                  <c:v>Other</c:v>
                </c:pt>
              </c:strCache>
            </c:strRef>
          </c:cat>
          <c:val>
            <c:numRef>
              <c:f>'5G RAN Market Shares'!$P$22:$P$29</c:f>
              <c:numCache>
                <c:formatCode>0.0%</c:formatCode>
                <c:ptCount val="8"/>
                <c:pt idx="0" formatCode="0%">
                  <c:v>0</c:v>
                </c:pt>
                <c:pt idx="1">
                  <c:v>0</c:v>
                </c:pt>
                <c:pt idx="2" formatCode="0%">
                  <c:v>0</c:v>
                </c:pt>
                <c:pt idx="3" formatCode="0%">
                  <c:v>0</c:v>
                </c:pt>
                <c:pt idx="4" formatCode="0%">
                  <c:v>0</c:v>
                </c:pt>
                <c:pt idx="5" formatCode="0%">
                  <c:v>0</c:v>
                </c:pt>
                <c:pt idx="6" formatCode="0%">
                  <c:v>0</c:v>
                </c:pt>
                <c:pt idx="7">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300" b="1"/>
              <a:t>Global</a:t>
            </a:r>
            <a:r>
              <a:rPr lang="en-US" sz="1300" b="1" baseline="0"/>
              <a:t> </a:t>
            </a:r>
            <a:r>
              <a:rPr lang="en-US" sz="1300" b="1"/>
              <a:t>RAN 3Q21 Sales Market Shares</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Summary!$Z$18:$Z$26</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Summary!$AA$18:$AA$26</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Summary!$Z$18:$Z$26</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Summary!$AB$18:$AB$26</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NR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dLbl>
              <c:idx val="3"/>
              <c:layout>
                <c:manualLayout>
                  <c:x val="6.4260834308465645E-2"/>
                  <c:y val="0"/>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F18-4274-9764-CF58BAE51B04}"/>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Shares'!$O$67:$O$75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Shares'!$P$67:$P$75</c:f>
              <c:numCache>
                <c:formatCode>0%</c:formatCode>
                <c:ptCount val="9"/>
                <c:pt idx="0">
                  <c:v>0</c:v>
                </c:pt>
                <c:pt idx="1">
                  <c:v>0</c:v>
                </c:pt>
                <c:pt idx="2">
                  <c:v>0</c:v>
                </c:pt>
                <c:pt idx="3">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Shares'!$C$23:$M$23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Shares'!$C$24:$M$24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E29E-4805-9762-BFFF2A5E8753}"/>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Shares'!$C$25:$M$25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E29E-4805-9762-BFFF2A5E8753}"/>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Shares'!$C$26:$M$26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E29E-4805-9762-BFFF2A5E8753}"/>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Shares'!$C$27:$M$27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E29E-4805-9762-BFFF2A5E8753}"/>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Shares'!$C$28:$M$28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E29E-4805-9762-BFFF2A5E8753}"/>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Shares'!$C$29:$M$29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E29E-4805-9762-BFFF2A5E8753}"/>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'4G RAN Market Shares'!$C$30:$M$30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E29E-4805-9762-BFFF2A5E875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dLbl>
              <c:idx val="3"/>
              <c:layout>
                <c:manualLayout>
                  <c:x val="-4.1152263374485576E-2"/>
                  <c:y val="7.936507936507936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D46E-4C43-8458-CE93DF4D0A79}"/>
                </c:ext>
              </c:extLst>
            </c:dLbl>
            <c:dLbl>
              <c:idx val="4"/>
              <c:layout>
                <c:manualLayout>
                  <c:x val="2.0576131687242798E-2"/>
                  <c:y val="7.936507936507790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46E-4C43-8458-CE93DF4D0A79}"/>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Shares'!$O$23:$O$31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Shares'!$Q$23:$Q$31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dLbl>
              <c:idx val="3"/>
              <c:layout>
                <c:manualLayout>
                  <c:x val="-6.1728395061728419E-2"/>
                  <c:y val="3.968253968253823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677-43A7-BC28-309499F4FF26}"/>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'4G RAN Market Shares'!$O$23:$O$31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Shares'!$P$23:$P$31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vRAN'!$C$24:$M$24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vRAN'!$C$25:$M$25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vRAN'!$C$26:$M$26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vRAN'!$C$27:$M$27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vRAN'!$C$23:$M$23</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vRAN'!$C$28:$M$28</c:f>
              <c:numCache>
                <c:formatCode>0.0%</c:formatCode>
                <c:ptCount val="11"/>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Open</a:t>
            </a:r>
            <a:r>
              <a:rPr lang="en-US" b="1" baseline="0"/>
              <a:t> vRAN Sales as % of Total RAN Sales Excl. China</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'Open vRAN'!$B$55</c:f>
              <c:strCache>
                <c:ptCount val="1"/>
                <c:pt idx="0">
                  <c:v>North America</c:v>
                </c:pt>
              </c:strCache>
            </c:strRef>
          </c:tx>
          <c:spPr>
            <a:ln w="28575" cap="rnd">
              <a:solidFill>
                <a:schemeClr val="accent1"/>
              </a:solidFill>
              <a:round/>
            </a:ln>
            <a:effectLst/>
          </c:spPr>
          <c:marker>
            <c:symbol val="none"/>
          </c:marker>
          <c:cat>
            <c:numRef>
              <c:f>'Open vRAN'!$C$54:$M$54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vRAN'!$C$55:$M$55</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F6F-490A-8BDB-425A6A90A498}"/>
            </c:ext>
          </c:extLst>
        </c:ser>
        <c:ser>
          <c:idx val="1"/>
          <c:order val="1"/>
          <c:tx>
            <c:strRef>
              <c:f>'Open vRAN'!$B$56</c:f>
              <c:strCache>
                <c:ptCount val="1"/>
                <c:pt idx="0">
                  <c:v>Europe Middle East Africa</c:v>
                </c:pt>
              </c:strCache>
            </c:strRef>
          </c:tx>
          <c:spPr>
            <a:ln w="28575" cap="rnd">
              <a:solidFill>
                <a:schemeClr val="accent2"/>
              </a:solidFill>
              <a:round/>
            </a:ln>
            <a:effectLst/>
          </c:spPr>
          <c:marker>
            <c:symbol val="none"/>
          </c:marker>
          <c:cat>
            <c:numRef>
              <c:f>'Open vRAN'!$C$54:$M$54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vRAN'!$C$56:$M$56</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3F6F-490A-8BDB-425A6A90A498}"/>
            </c:ext>
          </c:extLst>
        </c:ser>
        <c:ser>
          <c:idx val="2"/>
          <c:order val="2"/>
          <c:tx>
            <c:strRef>
              <c:f>'Open vRAN'!$B$57</c:f>
              <c:strCache>
                <c:ptCount val="1"/>
                <c:pt idx="0">
                  <c:v>Asia Pacific</c:v>
                </c:pt>
              </c:strCache>
            </c:strRef>
          </c:tx>
          <c:spPr>
            <a:ln w="28575" cap="rnd">
              <a:solidFill>
                <a:schemeClr val="accent3"/>
              </a:solidFill>
              <a:round/>
            </a:ln>
            <a:effectLst/>
          </c:spPr>
          <c:marker>
            <c:symbol val="none"/>
          </c:marker>
          <c:cat>
            <c:numRef>
              <c:f>'Open vRAN'!$C$54:$M$54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vRAN'!$C$57:$M$57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3F6F-490A-8BDB-425A6A90A498}"/>
            </c:ext>
          </c:extLst>
        </c:ser>
        <c:ser>
          <c:idx val="3"/>
          <c:order val="3"/>
          <c:tx>
            <c:strRef>
              <c:f>'Open vRAN'!$B$58</c:f>
              <c:strCache>
                <c:ptCount val="1"/>
                <c:pt idx="0">
                  <c:v>CALA</c:v>
                </c:pt>
              </c:strCache>
            </c:strRef>
          </c:tx>
          <c:spPr>
            <a:ln w="28575" cap="rnd">
              <a:solidFill>
                <a:schemeClr val="accent4"/>
              </a:solidFill>
              <a:round/>
            </a:ln>
            <a:effectLst/>
          </c:spPr>
          <c:marker>
            <c:symbol val="none"/>
          </c:marker>
          <c:cat>
            <c:numRef>
              <c:f>'Open vRAN'!$C$54:$M$54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vRAN'!$C$58:$M$58</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3F6F-490A-8BDB-425A6A90A498}"/>
            </c:ext>
          </c:extLst>
        </c:ser>
        <c:ser>
          <c:idx val="4"/>
          <c:order val="4"/>
          <c:tx>
            <c:strRef>
              <c:f>'Open vRAN'!$B$59</c:f>
              <c:strCache>
                <c:ptCount val="1"/>
                <c:pt idx="0">
                  <c:v>Total</c:v>
                </c:pt>
              </c:strCache>
            </c:strRef>
          </c:tx>
          <c:spPr>
            <a:ln w="28575" cap="rnd">
              <a:solidFill>
                <a:schemeClr val="accent5"/>
              </a:solidFill>
              <a:round/>
            </a:ln>
            <a:effectLst/>
          </c:spPr>
          <c:marker>
            <c:symbol val="none"/>
          </c:marker>
          <c:cat>
            <c:numRef>
              <c:f>'Open vRAN'!$C$54:$M$54</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'Open vRAN'!$C$59:$M$59</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3F6F-490A-8BDB-425A6A90A498}"/>
            </c:ext>
          </c:extLst>
        </c:ser>
        <c:dLbls>
          <c:showLegendKey val="0"/>
          <c:showVal val="0"/>
          <c:showCatName val="0"/>
          <c:showSerName val="0"/>
          <c:showPercent val="0"/>
          <c:showBubbleSize val="0"/>
        </c:dLbls>
        <c:smooth val="0"/>
        <c:axId val="1972750912"/>
        <c:axId val="1972760896"/>
      </c:lineChart>
      <c:catAx>
        <c:axId val="197275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60896"/>
        <c:crosses val="autoZero"/>
        <c:auto val="1"/>
        <c:lblAlgn val="ctr"/>
        <c:lblOffset val="100"/>
        <c:noMultiLvlLbl val="0"/>
      </c:catAx>
      <c:valAx>
        <c:axId val="1972760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5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dLbls>
            <c:dLbl>
              <c:idx val="3"/>
              <c:layout>
                <c:manualLayout>
                  <c:x val="3.6008230452674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1F8D-474C-87DC-169E8F0E92F3}"/>
                </c:ext>
              </c:extLst>
            </c:dLbl>
            <c:dLbl>
              <c:idx val="5"/>
              <c:layout>
                <c:manualLayout>
                  <c:x val="-1.02880658436213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1F8D-474C-87DC-169E8F0E92F3}"/>
                </c:ext>
              </c:extLst>
            </c:dLbl>
            <c:dLbl>
              <c:idx val="6"/>
              <c:layout>
                <c:manualLayout>
                  <c:x val="-1.5432098765432098E-2"/>
                  <c:y val="-3.1746031746031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1F8D-474C-87DC-169E8F0E92F3}"/>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Shares'!$O$23:$O$31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Shares'!$Q$23:$Q$31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5E9-43B1-8E4D-26E98E24111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'5GC Market Shares'!$O$23:$O$31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Shares'!$P$23:$P$31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Shares'!$I$22:$M$22</c:f>
              <c:strCache>
                <c:ptCount val="5"/>
                <c:pt idx="0">
                  <c:v>3Q20</c:v>
                </c:pt>
                <c:pt idx="1">
                  <c:v>4Q20</c:v>
                </c:pt>
                <c:pt idx="2">
                  <c:v>1Q21</c:v>
                </c:pt>
                <c:pt idx="3">
                  <c:v>2Q21</c:v>
                </c:pt>
                <c:pt idx="4">
                  <c:v>3Q21</c:v>
                </c:pt>
              </c:strCache>
            </c:strRef>
          </c:cat>
          <c:val>
            <c:numRef>
              <c:f>'5GC Market Shares'!$I$23:$M$23</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Shares'!$I$22:$M$22</c:f>
              <c:strCache>
                <c:ptCount val="5"/>
                <c:pt idx="0">
                  <c:v>3Q20</c:v>
                </c:pt>
                <c:pt idx="1">
                  <c:v>4Q20</c:v>
                </c:pt>
                <c:pt idx="2">
                  <c:v>1Q21</c:v>
                </c:pt>
                <c:pt idx="3">
                  <c:v>2Q21</c:v>
                </c:pt>
                <c:pt idx="4">
                  <c:v>3Q21</c:v>
                </c:pt>
              </c:strCache>
            </c:strRef>
          </c:cat>
          <c:val>
            <c:numRef>
              <c:f>'5GC Market Shares'!$I$24:$M$24</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Shares'!$I$22:$M$22</c:f>
              <c:strCache>
                <c:ptCount val="5"/>
                <c:pt idx="0">
                  <c:v>3Q20</c:v>
                </c:pt>
                <c:pt idx="1">
                  <c:v>4Q20</c:v>
                </c:pt>
                <c:pt idx="2">
                  <c:v>1Q21</c:v>
                </c:pt>
                <c:pt idx="3">
                  <c:v>2Q21</c:v>
                </c:pt>
                <c:pt idx="4">
                  <c:v>3Q21</c:v>
                </c:pt>
              </c:strCache>
            </c:strRef>
          </c:cat>
          <c:val>
            <c:numRef>
              <c:f>'5GC Market Shares'!$I$25:$M$25</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Shares'!$I$22:$M$22</c:f>
              <c:strCache>
                <c:ptCount val="5"/>
                <c:pt idx="0">
                  <c:v>3Q20</c:v>
                </c:pt>
                <c:pt idx="1">
                  <c:v>4Q20</c:v>
                </c:pt>
                <c:pt idx="2">
                  <c:v>1Q21</c:v>
                </c:pt>
                <c:pt idx="3">
                  <c:v>2Q21</c:v>
                </c:pt>
                <c:pt idx="4">
                  <c:v>3Q21</c:v>
                </c:pt>
              </c:strCache>
            </c:strRef>
          </c:cat>
          <c:val>
            <c:numRef>
              <c:f>'5GC Market Shares'!$I$26:$M$26</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Shares'!$I$22:$M$22</c:f>
              <c:strCache>
                <c:ptCount val="5"/>
                <c:pt idx="0">
                  <c:v>3Q20</c:v>
                </c:pt>
                <c:pt idx="1">
                  <c:v>4Q20</c:v>
                </c:pt>
                <c:pt idx="2">
                  <c:v>1Q21</c:v>
                </c:pt>
                <c:pt idx="3">
                  <c:v>2Q21</c:v>
                </c:pt>
                <c:pt idx="4">
                  <c:v>3Q21</c:v>
                </c:pt>
              </c:strCache>
            </c:strRef>
          </c:cat>
          <c:val>
            <c:numRef>
              <c:f>'5GC Market Shares'!$I$27:$M$27</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Shares'!$I$22:$M$22</c:f>
              <c:strCache>
                <c:ptCount val="5"/>
                <c:pt idx="0">
                  <c:v>3Q20</c:v>
                </c:pt>
                <c:pt idx="1">
                  <c:v>4Q20</c:v>
                </c:pt>
                <c:pt idx="2">
                  <c:v>1Q21</c:v>
                </c:pt>
                <c:pt idx="3">
                  <c:v>2Q21</c:v>
                </c:pt>
                <c:pt idx="4">
                  <c:v>3Q21</c:v>
                </c:pt>
              </c:strCache>
            </c:strRef>
          </c:cat>
          <c:val>
            <c:numRef>
              <c:f>'5GC Market Shares'!$I$28:$M$28</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Shares'!$I$22:$M$22</c:f>
              <c:strCache>
                <c:ptCount val="5"/>
                <c:pt idx="0">
                  <c:v>3Q20</c:v>
                </c:pt>
                <c:pt idx="1">
                  <c:v>4Q20</c:v>
                </c:pt>
                <c:pt idx="2">
                  <c:v>1Q21</c:v>
                </c:pt>
                <c:pt idx="3">
                  <c:v>2Q21</c:v>
                </c:pt>
                <c:pt idx="4">
                  <c:v>3Q21</c:v>
                </c:pt>
              </c:strCache>
            </c:strRef>
          </c:cat>
          <c:val>
            <c:numRef>
              <c:f>'5GC Market Shares'!$I$29:$M$29</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Shares'!$I$22:$M$22</c:f>
              <c:strCache>
                <c:ptCount val="5"/>
                <c:pt idx="0">
                  <c:v>3Q20</c:v>
                </c:pt>
                <c:pt idx="1">
                  <c:v>4Q20</c:v>
                </c:pt>
                <c:pt idx="2">
                  <c:v>1Q21</c:v>
                </c:pt>
                <c:pt idx="3">
                  <c:v>2Q21</c:v>
                </c:pt>
                <c:pt idx="4">
                  <c:v>3Q21</c:v>
                </c:pt>
              </c:strCache>
            </c:strRef>
          </c:cat>
          <c:val>
            <c:numRef>
              <c:f>'5GC Market Shares'!$I$30:$M$30</c:f>
              <c:numCache>
                <c:formatCode>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21-12B0-48CB-8A38-DBD77873730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Shares'!$C$23:$M$23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Shares'!$C$24:$M$24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Shares'!$C$25:$M$25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Shares'!$C$26:$M$26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Shares'!$C$27:$M$27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Shares'!$C$28:$M$28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Shares'!$C$29:$M$29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Shares'!$C$22:$M$22</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Shares'!$C$30:$M$30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3D32-4F9F-B05D-13EA8608C38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300"/>
              <a:t>Global Wireless Infrastructure 3Q21 Sales Market Shares</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4.7661655575900151E-2"/>
                  <c:y val="-5.33778128426177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Summary!$O$18:$O$27</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Summary!$P$18:$P$27</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Summary!$O$18:$O$27</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Summary!$Q$18:$Q$27</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Shares'!$O$23:$O$30</c:f>
              <c:strCache>
                <c:ptCount val="8"/>
                <c:pt idx="0">
                  <c:v>Cisco</c:v>
                </c:pt>
                <c:pt idx="1">
                  <c:v>Ericsson</c:v>
                </c:pt>
                <c:pt idx="2">
                  <c:v>Huawei</c:v>
                </c:pt>
                <c:pt idx="3">
                  <c:v>Mavenir</c:v>
                </c:pt>
                <c:pt idx="4">
                  <c:v>Nokia</c:v>
                </c:pt>
                <c:pt idx="5">
                  <c:v>Samsung</c:v>
                </c:pt>
                <c:pt idx="6">
                  <c:v>ZTE</c:v>
                </c:pt>
                <c:pt idx="7">
                  <c:v>Other</c:v>
                </c:pt>
              </c:strCache>
            </c:strRef>
          </c:cat>
          <c:val>
            <c:numRef>
              <c:f>'EPC vEPC Market Shares'!$Q$23:$Q$30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Shares'!$B$69</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Shares'!$C$69:$M$69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Shares'!$B$70</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Shares'!$C$70:$M$70</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Shares'!$B$71</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Shares'!$C$71:$M$71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Shares'!$B$72</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Shares'!$C$72:$M$72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Shares'!$B$73</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Shares'!$C$73:$M$73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Shares'!$B$74</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Shares'!$C$74:$M$74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Shares'!$B$75</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Shares'!$C$75:$M$75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Shares'!$B$76</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Shares'!$C$68:$M$68</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'EPC vEPC Market Shares'!$C$76:$M$76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Shares'!$O$69:$O$76</c:f>
              <c:strCache>
                <c:ptCount val="8"/>
                <c:pt idx="0">
                  <c:v>Cisco</c:v>
                </c:pt>
                <c:pt idx="1">
                  <c:v>Ericsson</c:v>
                </c:pt>
                <c:pt idx="2">
                  <c:v>Huawei</c:v>
                </c:pt>
                <c:pt idx="3">
                  <c:v>Mavenir</c:v>
                </c:pt>
                <c:pt idx="4">
                  <c:v>Nokia</c:v>
                </c:pt>
                <c:pt idx="5">
                  <c:v>Samsung</c:v>
                </c:pt>
                <c:pt idx="6">
                  <c:v>ZTE</c:v>
                </c:pt>
                <c:pt idx="7">
                  <c:v>Other</c:v>
                </c:pt>
              </c:strCache>
            </c:strRef>
          </c:cat>
          <c:val>
            <c:numRef>
              <c:f>'EPC vEPC Market Shares'!$Q$69:$Q$76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dLbl>
              <c:idx val="3"/>
              <c:layout>
                <c:manualLayout>
                  <c:x val="-4.1666666666666664E-2"/>
                  <c:y val="-1.6975112544026657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741-4F54-8BF5-F1C87BAA9C47}"/>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Shares'!$O$23:$O$30</c:f>
              <c:strCache>
                <c:ptCount val="8"/>
                <c:pt idx="0">
                  <c:v>Cisco</c:v>
                </c:pt>
                <c:pt idx="1">
                  <c:v>Ericsson</c:v>
                </c:pt>
                <c:pt idx="2">
                  <c:v>Huawei</c:v>
                </c:pt>
                <c:pt idx="3">
                  <c:v>Mavenir</c:v>
                </c:pt>
                <c:pt idx="4">
                  <c:v>Nokia</c:v>
                </c:pt>
                <c:pt idx="5">
                  <c:v>Samsung</c:v>
                </c:pt>
                <c:pt idx="6">
                  <c:v>ZTE</c:v>
                </c:pt>
                <c:pt idx="7">
                  <c:v>Other</c:v>
                </c:pt>
              </c:strCache>
            </c:strRef>
          </c:cat>
          <c:val>
            <c:numRef>
              <c:f>'EPC vEPC Market Shares'!$P$23:$P$30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'EPC vEPC Market Shares'!$O$69:$O$76</c:f>
              <c:strCache>
                <c:ptCount val="8"/>
                <c:pt idx="0">
                  <c:v>Cisco</c:v>
                </c:pt>
                <c:pt idx="1">
                  <c:v>Ericsson</c:v>
                </c:pt>
                <c:pt idx="2">
                  <c:v>Huawei</c:v>
                </c:pt>
                <c:pt idx="3">
                  <c:v>Mavenir</c:v>
                </c:pt>
                <c:pt idx="4">
                  <c:v>Nokia</c:v>
                </c:pt>
                <c:pt idx="5">
                  <c:v>Samsung</c:v>
                </c:pt>
                <c:pt idx="6">
                  <c:v>ZTE</c:v>
                </c:pt>
                <c:pt idx="7">
                  <c:v>Other</c:v>
                </c:pt>
              </c:strCache>
            </c:strRef>
          </c:cat>
          <c:val>
            <c:numRef>
              <c:f>'EPC vEPC Market Shares'!$P$69:$P$76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Shares'!$C$22:$M$22</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Shares'!$C$23:$M$23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Shares'!$C$24:$M$24</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Shares'!$C$25:$M$25</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Shares'!$C$26:$M$26</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Shares'!$C$27:$M$27</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Shares'!$C$28:$M$28</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Shares'!$C$21:$M$21</c:f>
              <c:strCache>
                <c:ptCount val="11"/>
                <c:pt idx="0">
                  <c:v>1Q19</c:v>
                </c:pt>
                <c:pt idx="1">
                  <c:v>2Q19</c:v>
                </c:pt>
                <c:pt idx="2">
                  <c:v>3Q19</c:v>
                </c:pt>
                <c:pt idx="3">
                  <c:v>4Q19</c:v>
                </c:pt>
                <c:pt idx="4">
                  <c:v>1Q20</c:v>
                </c:pt>
                <c:pt idx="5">
                  <c:v>2Q20</c:v>
                </c:pt>
                <c:pt idx="6">
                  <c:v>3Q20</c:v>
                </c:pt>
                <c:pt idx="7">
                  <c:v>4Q20</c:v>
                </c:pt>
                <c:pt idx="8">
                  <c:v>1Q21</c:v>
                </c:pt>
                <c:pt idx="9">
                  <c:v>2Q21</c:v>
                </c:pt>
                <c:pt idx="10">
                  <c:v>3Q21</c:v>
                </c:pt>
              </c:strCache>
            </c:strRef>
          </c:cat>
          <c:val>
            <c:numRef>
              <c:f>'2G 3G Market Shares'!$C$29:$M$29</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Shares'!$Q$21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2"/>
              <c:layout>
                <c:manualLayout>
                  <c:x val="-1.800411522633745E-2"/>
                  <c:y val="0.1547619047619047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F5A-4B0C-B0F0-542464097492}"/>
                </c:ext>
              </c:extLst>
            </c:dLbl>
            <c:dLbl>
              <c:idx val="5"/>
              <c:layout>
                <c:manualLayout>
                  <c:x val="-7.7160493827160545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0F5A-4B0C-B0F0-542464097492}"/>
                </c:ext>
              </c:extLst>
            </c:dLbl>
            <c:dLbl>
              <c:idx val="6"/>
              <c:layout>
                <c:manualLayout>
                  <c:x val="-1.2860082304526749E-2"/>
                  <c:y val="3.96825396825396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0F5A-4B0C-B0F0-542464097492}"/>
                </c:ext>
              </c:extLst>
            </c:dLbl>
            <c:dLbl>
              <c:idx val="7"/>
              <c:layout>
                <c:manualLayout>
                  <c:x val="2.5720164609053499E-2"/>
                  <c:y val="0"/>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Shares'!$O$22:$O$29</c:f>
              <c:strCache>
                <c:ptCount val="8"/>
                <c:pt idx="0">
                  <c:v>Ericsson</c:v>
                </c:pt>
                <c:pt idx="1">
                  <c:v>Fujitsu</c:v>
                </c:pt>
                <c:pt idx="2">
                  <c:v>HPE</c:v>
                </c:pt>
                <c:pt idx="3">
                  <c:v>Huawei</c:v>
                </c:pt>
                <c:pt idx="4">
                  <c:v>Nokia</c:v>
                </c:pt>
                <c:pt idx="5">
                  <c:v>Samsung</c:v>
                </c:pt>
                <c:pt idx="6">
                  <c:v>ZTE</c:v>
                </c:pt>
                <c:pt idx="7">
                  <c:v>Other</c:v>
                </c:pt>
              </c:strCache>
            </c:strRef>
          </c:cat>
          <c:val>
            <c:numRef>
              <c:f>'2G 3G Market Shares'!$Q$22:$Q$29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2019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Shares'!$P$21</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dLbl>
              <c:idx val="1"/>
              <c:delete val="1"/>
              <c:extLst>
                <c:ext xmlns:c15="http://schemas.microsoft.com/office/drawing/2012/chart" uri="{CE6537A1-D6FC-4f65-9D91-7224C49458BB}"/>
                <c:ext xmlns:c16="http://schemas.microsoft.com/office/drawing/2014/chart" uri="{C3380CC4-5D6E-409C-BE32-E72D297353CC}">
                  <c16:uniqueId val="{00000003-0B73-46C1-A61F-574F7472CE7D}"/>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Shares'!$O$22:$O$29</c:f>
              <c:strCache>
                <c:ptCount val="8"/>
                <c:pt idx="0">
                  <c:v>Ericsson</c:v>
                </c:pt>
                <c:pt idx="1">
                  <c:v>Fujitsu</c:v>
                </c:pt>
                <c:pt idx="2">
                  <c:v>HPE</c:v>
                </c:pt>
                <c:pt idx="3">
                  <c:v>Huawei</c:v>
                </c:pt>
                <c:pt idx="4">
                  <c:v>Nokia</c:v>
                </c:pt>
                <c:pt idx="5">
                  <c:v>Samsung</c:v>
                </c:pt>
                <c:pt idx="6">
                  <c:v>ZTE</c:v>
                </c:pt>
                <c:pt idx="7">
                  <c:v>Other</c:v>
                </c:pt>
              </c:strCache>
            </c:strRef>
          </c:cat>
          <c:val>
            <c:numRef>
              <c:f>'2G 3G Market Shares'!$P$22:$P$29</c:f>
              <c:numCache>
                <c:formatCode>0.0%</c:formatCode>
                <c:ptCount val="8"/>
                <c:pt idx="0" formatCode="0%">
                  <c:v>0</c:v>
                </c:pt>
                <c:pt idx="1">
                  <c:v>0</c:v>
                </c:pt>
                <c:pt idx="2" formatCode="0%">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Summary!$B$123</c:f>
              <c:strCache>
                <c:ptCount val="1"/>
                <c:pt idx="0">
                  <c:v>5G</c:v>
                </c:pt>
              </c:strCache>
            </c:strRef>
          </c:tx>
          <c:spPr>
            <a:solidFill>
              <a:schemeClr val="accent1"/>
            </a:solidFill>
            <a:ln>
              <a:noFill/>
            </a:ln>
            <a:effectLst/>
          </c:spPr>
          <c:invertIfNegative val="0"/>
          <c:cat>
            <c:numRef>
              <c:f>Summary!$C$122:$M$122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Summary!$C$123:$M$123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D42-488C-9C61-316B00478E2B}"/>
            </c:ext>
          </c:extLst>
        </c:ser>
        <c:ser>
          <c:idx val="1"/>
          <c:order val="1"/>
          <c:tx>
            <c:strRef>
              <c:f>Summary!$B$124</c:f>
              <c:strCache>
                <c:ptCount val="1"/>
                <c:pt idx="0">
                  <c:v>4G</c:v>
                </c:pt>
              </c:strCache>
            </c:strRef>
          </c:tx>
          <c:spPr>
            <a:solidFill>
              <a:schemeClr val="accent2"/>
            </a:solidFill>
            <a:ln>
              <a:noFill/>
            </a:ln>
            <a:effectLst/>
          </c:spPr>
          <c:invertIfNegative val="0"/>
          <c:cat>
            <c:numRef>
              <c:f>Summary!$C$122:$M$122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Summary!$C$124:$M$124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9D42-488C-9C61-316B00478E2B}"/>
            </c:ext>
          </c:extLst>
        </c:ser>
        <c:ser>
          <c:idx val="2"/>
          <c:order val="2"/>
          <c:tx>
            <c:strRef>
              <c:f>Summary!$B$125</c:f>
              <c:strCache>
                <c:ptCount val="1"/>
                <c:pt idx="0">
                  <c:v>2G/3G</c:v>
                </c:pt>
              </c:strCache>
            </c:strRef>
          </c:tx>
          <c:spPr>
            <a:solidFill>
              <a:schemeClr val="accent3"/>
            </a:solidFill>
            <a:ln>
              <a:noFill/>
            </a:ln>
            <a:effectLst/>
          </c:spPr>
          <c:invertIfNegative val="0"/>
          <c:cat>
            <c:numRef>
              <c:f>Summary!$C$122:$M$122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Summary!$C$125:$M$125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Summary!$P$123</c:f>
              <c:strCache>
                <c:ptCount val="1"/>
                <c:pt idx="0">
                  <c:v>5G</c:v>
                </c:pt>
              </c:strCache>
            </c:strRef>
          </c:tx>
          <c:spPr>
            <a:solidFill>
              <a:schemeClr val="accent1"/>
            </a:solidFill>
            <a:ln>
              <a:noFill/>
            </a:ln>
            <a:effectLst/>
          </c:spPr>
          <c:invertIfNegative val="0"/>
          <c:cat>
            <c:numRef>
              <c:f>Summary!$Q$122:$AA$122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Summary!$Q$123:$AA$123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6946-43F7-A3D4-DB878EF88208}"/>
            </c:ext>
          </c:extLst>
        </c:ser>
        <c:ser>
          <c:idx val="1"/>
          <c:order val="1"/>
          <c:tx>
            <c:strRef>
              <c:f>Summary!$P$124</c:f>
              <c:strCache>
                <c:ptCount val="1"/>
                <c:pt idx="0">
                  <c:v>4G</c:v>
                </c:pt>
              </c:strCache>
            </c:strRef>
          </c:tx>
          <c:spPr>
            <a:solidFill>
              <a:schemeClr val="accent2"/>
            </a:solidFill>
            <a:ln>
              <a:noFill/>
            </a:ln>
            <a:effectLst/>
          </c:spPr>
          <c:invertIfNegative val="0"/>
          <c:cat>
            <c:numRef>
              <c:f>Summary!$Q$122:$AA$122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Summary!$Q$124:$AA$124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946-43F7-A3D4-DB878EF88208}"/>
            </c:ext>
          </c:extLst>
        </c:ser>
        <c:ser>
          <c:idx val="2"/>
          <c:order val="2"/>
          <c:tx>
            <c:strRef>
              <c:f>Summary!$P$125</c:f>
              <c:strCache>
                <c:ptCount val="1"/>
                <c:pt idx="0">
                  <c:v>2G/3G</c:v>
                </c:pt>
              </c:strCache>
            </c:strRef>
          </c:tx>
          <c:spPr>
            <a:solidFill>
              <a:schemeClr val="accent3"/>
            </a:solidFill>
            <a:ln>
              <a:noFill/>
            </a:ln>
            <a:effectLst/>
          </c:spPr>
          <c:invertIfNegative val="0"/>
          <c:cat>
            <c:numRef>
              <c:f>Summary!$Q$122:$AA$122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Summary!$Q$125:$AA$125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Summary!$B$153</c:f>
              <c:strCache>
                <c:ptCount val="1"/>
                <c:pt idx="0">
                  <c:v>5G</c:v>
                </c:pt>
              </c:strCache>
            </c:strRef>
          </c:tx>
          <c:spPr>
            <a:solidFill>
              <a:schemeClr val="accent1"/>
            </a:solidFill>
            <a:ln>
              <a:noFill/>
            </a:ln>
            <a:effectLst/>
          </c:spPr>
          <c:invertIfNegative val="0"/>
          <c:cat>
            <c:numRef>
              <c:f>Summary!$C$152:$M$152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Summary!$C$153:$M$153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02D6-44C0-AB85-36A7052BD13A}"/>
            </c:ext>
          </c:extLst>
        </c:ser>
        <c:ser>
          <c:idx val="1"/>
          <c:order val="1"/>
          <c:tx>
            <c:strRef>
              <c:f>Summary!$B$154</c:f>
              <c:strCache>
                <c:ptCount val="1"/>
                <c:pt idx="0">
                  <c:v>4G</c:v>
                </c:pt>
              </c:strCache>
            </c:strRef>
          </c:tx>
          <c:spPr>
            <a:solidFill>
              <a:schemeClr val="accent2"/>
            </a:solidFill>
            <a:ln>
              <a:noFill/>
            </a:ln>
            <a:effectLst/>
          </c:spPr>
          <c:invertIfNegative val="0"/>
          <c:cat>
            <c:numRef>
              <c:f>Summary!$C$152:$M$152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Summary!$C$154:$M$154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2D6-44C0-AB85-36A7052BD13A}"/>
            </c:ext>
          </c:extLst>
        </c:ser>
        <c:ser>
          <c:idx val="2"/>
          <c:order val="2"/>
          <c:tx>
            <c:strRef>
              <c:f>Summary!$B$155</c:f>
              <c:strCache>
                <c:ptCount val="1"/>
                <c:pt idx="0">
                  <c:v>2G/3G</c:v>
                </c:pt>
              </c:strCache>
            </c:strRef>
          </c:tx>
          <c:spPr>
            <a:solidFill>
              <a:schemeClr val="accent3"/>
            </a:solidFill>
            <a:ln>
              <a:noFill/>
            </a:ln>
            <a:effectLst/>
          </c:spPr>
          <c:invertIfNegative val="0"/>
          <c:cat>
            <c:numRef>
              <c:f>Summary!$C$152:$M$152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Summary!$C$155:$M$155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Summary!$P$153</c:f>
              <c:strCache>
                <c:ptCount val="1"/>
                <c:pt idx="0">
                  <c:v>5G</c:v>
                </c:pt>
              </c:strCache>
            </c:strRef>
          </c:tx>
          <c:spPr>
            <a:solidFill>
              <a:schemeClr val="accent1"/>
            </a:solidFill>
            <a:ln>
              <a:noFill/>
            </a:ln>
            <a:effectLst/>
          </c:spPr>
          <c:invertIfNegative val="0"/>
          <c:cat>
            <c:numRef>
              <c:f>Summary!$Q$152:$AA$152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Summary!$Q$153:$AA$153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549-41C6-B470-AA379FE03A5D}"/>
            </c:ext>
          </c:extLst>
        </c:ser>
        <c:ser>
          <c:idx val="1"/>
          <c:order val="1"/>
          <c:tx>
            <c:strRef>
              <c:f>Summary!$P$154</c:f>
              <c:strCache>
                <c:ptCount val="1"/>
                <c:pt idx="0">
                  <c:v>4G</c:v>
                </c:pt>
              </c:strCache>
            </c:strRef>
          </c:tx>
          <c:spPr>
            <a:solidFill>
              <a:schemeClr val="accent2"/>
            </a:solidFill>
            <a:ln>
              <a:noFill/>
            </a:ln>
            <a:effectLst/>
          </c:spPr>
          <c:invertIfNegative val="0"/>
          <c:cat>
            <c:numRef>
              <c:f>Summary!$Q$152:$AA$152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Summary!$Q$154:$AA$154</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5549-41C6-B470-AA379FE03A5D}"/>
            </c:ext>
          </c:extLst>
        </c:ser>
        <c:ser>
          <c:idx val="2"/>
          <c:order val="2"/>
          <c:tx>
            <c:strRef>
              <c:f>Summary!$P$155</c:f>
              <c:strCache>
                <c:ptCount val="1"/>
                <c:pt idx="0">
                  <c:v>2G/3G</c:v>
                </c:pt>
              </c:strCache>
            </c:strRef>
          </c:tx>
          <c:spPr>
            <a:solidFill>
              <a:schemeClr val="accent3"/>
            </a:solidFill>
            <a:ln>
              <a:noFill/>
            </a:ln>
            <a:effectLst/>
          </c:spPr>
          <c:invertIfNegative val="0"/>
          <c:cat>
            <c:numRef>
              <c:f>Summary!$Q$152:$AA$152</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Summary!$Q$155:$AA$155</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Summary!$B$39</c:f>
              <c:strCache>
                <c:ptCount val="1"/>
                <c:pt idx="0">
                  <c:v>LTE (3.5+G)</c:v>
                </c:pt>
              </c:strCache>
            </c:strRef>
          </c:tx>
          <c:spPr>
            <a:solidFill>
              <a:schemeClr val="accent1"/>
            </a:solidFill>
            <a:ln>
              <a:noFill/>
            </a:ln>
            <a:effectLst/>
          </c:spPr>
          <c:invertIfNegative val="0"/>
          <c:cat>
            <c:strRef>
              <c:f>Summary!$C$38:$M$38</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Summary!$C$39:$M$39</c:f>
              <c:numCache>
                <c:formatCode>General</c:formatCode>
                <c:ptCount val="11"/>
              </c:numCache>
            </c:numRef>
          </c:val>
          <c:extLst>
            <c:ext xmlns:c16="http://schemas.microsoft.com/office/drawing/2014/chart" uri="{C3380CC4-5D6E-409C-BE32-E72D297353CC}">
              <c16:uniqueId val="{00000000-F067-44C4-9D16-67C0FE44FD30}"/>
            </c:ext>
          </c:extLst>
        </c:ser>
        <c:ser>
          <c:idx val="1"/>
          <c:order val="1"/>
          <c:tx>
            <c:strRef>
              <c:f>Summary!$B$40</c:f>
              <c:strCache>
                <c:ptCount val="1"/>
                <c:pt idx="0">
                  <c:v>VoLTE</c:v>
                </c:pt>
              </c:strCache>
            </c:strRef>
          </c:tx>
          <c:spPr>
            <a:solidFill>
              <a:schemeClr val="accent2"/>
            </a:solidFill>
            <a:ln>
              <a:noFill/>
            </a:ln>
            <a:effectLst/>
          </c:spPr>
          <c:invertIfNegative val="0"/>
          <c:cat>
            <c:strRef>
              <c:f>Summary!$C$38:$M$38</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Summary!$C$40:$M$40</c:f>
              <c:numCache>
                <c:formatCode>General</c:formatCode>
                <c:ptCount val="11"/>
              </c:numCache>
            </c:numRef>
          </c:val>
          <c:extLst>
            <c:ext xmlns:c16="http://schemas.microsoft.com/office/drawing/2014/chart" uri="{C3380CC4-5D6E-409C-BE32-E72D297353CC}">
              <c16:uniqueId val="{00000001-F067-44C4-9D16-67C0FE44FD30}"/>
            </c:ext>
          </c:extLst>
        </c:ser>
        <c:ser>
          <c:idx val="2"/>
          <c:order val="2"/>
          <c:tx>
            <c:strRef>
              <c:f>Summary!$B$41</c:f>
              <c:strCache>
                <c:ptCount val="1"/>
                <c:pt idx="0">
                  <c:v>LTE-A (4G)</c:v>
                </c:pt>
              </c:strCache>
            </c:strRef>
          </c:tx>
          <c:spPr>
            <a:solidFill>
              <a:schemeClr val="accent3"/>
            </a:solidFill>
            <a:ln>
              <a:noFill/>
            </a:ln>
            <a:effectLst/>
          </c:spPr>
          <c:invertIfNegative val="0"/>
          <c:cat>
            <c:strRef>
              <c:f>Summary!$C$38:$M$38</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Summary!$C$41:$M$41</c:f>
              <c:numCache>
                <c:formatCode>General</c:formatCode>
                <c:ptCount val="11"/>
              </c:numCache>
            </c:numRef>
          </c:val>
          <c:extLst>
            <c:ext xmlns:c16="http://schemas.microsoft.com/office/drawing/2014/chart" uri="{C3380CC4-5D6E-409C-BE32-E72D297353CC}">
              <c16:uniqueId val="{00000002-F067-44C4-9D16-67C0FE44FD30}"/>
            </c:ext>
          </c:extLst>
        </c:ser>
        <c:ser>
          <c:idx val="3"/>
          <c:order val="3"/>
          <c:tx>
            <c:strRef>
              <c:f>Summary!$B$42</c:f>
              <c:strCache>
                <c:ptCount val="1"/>
                <c:pt idx="0">
                  <c:v>5G</c:v>
                </c:pt>
              </c:strCache>
            </c:strRef>
          </c:tx>
          <c:spPr>
            <a:solidFill>
              <a:schemeClr val="accent4"/>
            </a:solidFill>
            <a:ln>
              <a:noFill/>
            </a:ln>
            <a:effectLst/>
          </c:spPr>
          <c:invertIfNegative val="0"/>
          <c:cat>
            <c:strRef>
              <c:f>Summary!$C$38:$M$38</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Summary!$C$42:$M$42</c:f>
              <c:numCache>
                <c:formatCode>General</c:formatCode>
                <c:ptCount val="11"/>
              </c:numCache>
            </c:numRef>
          </c:val>
          <c:extLst>
            <c:ext xmlns:c16="http://schemas.microsoft.com/office/drawing/2014/chart" uri="{C3380CC4-5D6E-409C-BE32-E72D297353CC}">
              <c16:uniqueId val="{00000001-9999-4EA7-B7EC-89444484F3D9}"/>
            </c:ext>
          </c:extLst>
        </c:ser>
        <c:ser>
          <c:idx val="4"/>
          <c:order val="4"/>
          <c:tx>
            <c:strRef>
              <c:f>Summary!$B$43</c:f>
              <c:strCache>
                <c:ptCount val="1"/>
                <c:pt idx="0">
                  <c:v>5G SA</c:v>
                </c:pt>
              </c:strCache>
            </c:strRef>
          </c:tx>
          <c:spPr>
            <a:solidFill>
              <a:schemeClr val="accent5"/>
            </a:solidFill>
            <a:ln>
              <a:noFill/>
            </a:ln>
            <a:effectLst/>
          </c:spPr>
          <c:invertIfNegative val="0"/>
          <c:cat>
            <c:strRef>
              <c:f>Summary!$C$38:$M$38</c:f>
              <c:strCache>
                <c:ptCount val="11"/>
                <c:pt idx="0">
                  <c:v>2011</c:v>
                </c:pt>
                <c:pt idx="1">
                  <c:v>2012</c:v>
                </c:pt>
                <c:pt idx="2">
                  <c:v>2013</c:v>
                </c:pt>
                <c:pt idx="3">
                  <c:v>2014</c:v>
                </c:pt>
                <c:pt idx="4">
                  <c:v>2015</c:v>
                </c:pt>
                <c:pt idx="5">
                  <c:v>2016</c:v>
                </c:pt>
                <c:pt idx="6">
                  <c:v>2017</c:v>
                </c:pt>
                <c:pt idx="7">
                  <c:v>2018</c:v>
                </c:pt>
                <c:pt idx="8">
                  <c:v>2019</c:v>
                </c:pt>
                <c:pt idx="9">
                  <c:v>2020</c:v>
                </c:pt>
                <c:pt idx="10">
                  <c:v>2021YTD</c:v>
                </c:pt>
              </c:strCache>
            </c:strRef>
          </c:cat>
          <c:val>
            <c:numRef>
              <c:f>Summary!$C$43:$M$43</c:f>
              <c:numCache>
                <c:formatCode>General</c:formatCode>
                <c:ptCount val="11"/>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Summary!$B$81</c:f>
              <c:strCache>
                <c:ptCount val="1"/>
                <c:pt idx="0">
                  <c:v>5G RAN</c:v>
                </c:pt>
              </c:strCache>
            </c:strRef>
          </c:tx>
          <c:spPr>
            <a:solidFill>
              <a:schemeClr val="accent1"/>
            </a:solidFill>
            <a:ln>
              <a:noFill/>
            </a:ln>
            <a:effectLst/>
          </c:spPr>
          <c:invertIfNegative val="0"/>
          <c:cat>
            <c:numRef>
              <c:f>Summary!$C$80:$M$80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Summary!$C$81:$M$81</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2AD-44E2-915F-DC3A3D125120}"/>
            </c:ext>
          </c:extLst>
        </c:ser>
        <c:ser>
          <c:idx val="1"/>
          <c:order val="1"/>
          <c:tx>
            <c:strRef>
              <c:f>Summary!$B$82</c:f>
              <c:strCache>
                <c:ptCount val="1"/>
                <c:pt idx="0">
                  <c:v>4G RAN</c:v>
                </c:pt>
              </c:strCache>
            </c:strRef>
          </c:tx>
          <c:spPr>
            <a:solidFill>
              <a:schemeClr val="accent2"/>
            </a:solidFill>
            <a:ln>
              <a:noFill/>
            </a:ln>
            <a:effectLst/>
          </c:spPr>
          <c:invertIfNegative val="0"/>
          <c:cat>
            <c:numRef>
              <c:f>Summary!$C$80:$M$80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Summary!$C$82:$M$82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2AD-44E2-915F-DC3A3D125120}"/>
            </c:ext>
          </c:extLst>
        </c:ser>
        <c:ser>
          <c:idx val="2"/>
          <c:order val="2"/>
          <c:tx>
            <c:strRef>
              <c:f>Summary!$B$83</c:f>
              <c:strCache>
                <c:ptCount val="1"/>
                <c:pt idx="0">
                  <c:v>2G/3G RAN</c:v>
                </c:pt>
              </c:strCache>
            </c:strRef>
          </c:tx>
          <c:spPr>
            <a:solidFill>
              <a:schemeClr val="accent3"/>
            </a:solidFill>
            <a:ln>
              <a:noFill/>
            </a:ln>
            <a:effectLst/>
          </c:spPr>
          <c:invertIfNegative val="0"/>
          <c:cat>
            <c:numRef>
              <c:f>Summary!$C$80:$M$80</c:f>
              <c:numCache>
                <c:formatCode>General</c:formatCode>
                <c:ptCount val="11"/>
                <c:pt idx="0">
                  <c:v>2016</c:v>
                </c:pt>
                <c:pt idx="1">
                  <c:v>2017</c:v>
                </c:pt>
                <c:pt idx="2">
                  <c:v>2018</c:v>
                </c:pt>
                <c:pt idx="3">
                  <c:v>2019</c:v>
                </c:pt>
                <c:pt idx="4">
                  <c:v>2020</c:v>
                </c:pt>
                <c:pt idx="5">
                  <c:v>2021</c:v>
                </c:pt>
                <c:pt idx="6">
                  <c:v>2022</c:v>
                </c:pt>
                <c:pt idx="7">
                  <c:v>2023</c:v>
                </c:pt>
                <c:pt idx="8">
                  <c:v>2024</c:v>
                </c:pt>
                <c:pt idx="9">
                  <c:v>2025</c:v>
                </c:pt>
                <c:pt idx="10">
                  <c:v>2026</c:v>
                </c:pt>
              </c:numCache>
            </c:numRef>
          </c:cat>
          <c:val>
            <c:numRef>
              <c:f>Summary!$C$83:$M$83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image" Target="../media/image1.png"/><Relationship Id="rId4"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image" Target="../media/image1.png"/><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image" Target="../media/image1.png"/><Relationship Id="rId4"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oneCellAnchor>
    <xdr:from>
      <xdr:col>3</xdr:col>
      <xdr:colOff>2261346</xdr:colOff>
      <xdr:row>0</xdr:row>
      <xdr:rowOff>11132</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10348072" y="11132"/>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444349</xdr:colOff>
      <xdr:row>47</xdr:row>
      <xdr:rowOff>108473</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712694</xdr:colOff>
      <xdr:row>28</xdr:row>
      <xdr:rowOff>161365</xdr:rowOff>
    </xdr:from>
    <xdr:to>
      <xdr:col>16</xdr:col>
      <xdr:colOff>25101</xdr:colOff>
      <xdr:row>47</xdr:row>
      <xdr:rowOff>79786</xdr:rowOff>
    </xdr:to>
    <xdr:graphicFrame macro="">
      <xdr:nvGraphicFramePr>
        <xdr:cNvPr id="4" name="Chart 3">
          <a:extLst>
            <a:ext uri="{FF2B5EF4-FFF2-40B4-BE49-F238E27FC236}">
              <a16:creationId xmlns:a16="http://schemas.microsoft.com/office/drawing/2014/main" id="{6A60D894-BCD1-4085-91C0-718C22262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15</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2203420" y="7937"/>
          <a:ext cx="3795496" cy="851447"/>
        </a:xfrm>
        <a:prstGeom prst="rect">
          <a:avLst/>
        </a:prstGeom>
      </xdr:spPr>
    </xdr:pic>
    <xdr:clientData/>
  </xdr:oneCellAnchor>
  <xdr:twoCellAnchor editAs="oneCell">
    <xdr:from>
      <xdr:col>13</xdr:col>
      <xdr:colOff>591669</xdr:colOff>
      <xdr:row>32</xdr:row>
      <xdr:rowOff>134471</xdr:rowOff>
    </xdr:from>
    <xdr:to>
      <xdr:col>19</xdr:col>
      <xdr:colOff>320935</xdr:colOff>
      <xdr:row>51</xdr:row>
      <xdr:rowOff>98612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19</xdr:col>
      <xdr:colOff>546846</xdr:colOff>
      <xdr:row>32</xdr:row>
      <xdr:rowOff>134471</xdr:rowOff>
    </xdr:from>
    <xdr:to>
      <xdr:col>27</xdr:col>
      <xdr:colOff>545053</xdr:colOff>
      <xdr:row>51</xdr:row>
      <xdr:rowOff>98612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22409</xdr:colOff>
      <xdr:row>32</xdr:row>
      <xdr:rowOff>134471</xdr:rowOff>
    </xdr:from>
    <xdr:to>
      <xdr:col>11</xdr:col>
      <xdr:colOff>57371</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9</xdr:col>
      <xdr:colOff>520609</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041997" y="0"/>
          <a:ext cx="3795496" cy="85144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520608</xdr:colOff>
      <xdr:row>0</xdr:row>
      <xdr:rowOff>0</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041996" y="0"/>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15</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2185483" y="52761"/>
          <a:ext cx="3795496" cy="851447"/>
        </a:xfrm>
        <a:prstGeom prst="rect">
          <a:avLst/>
        </a:prstGeom>
      </xdr:spPr>
    </xdr:pic>
    <xdr:clientData/>
  </xdr:oneCellAnchor>
  <xdr:twoCellAnchor editAs="oneCell">
    <xdr:from>
      <xdr:col>1</xdr:col>
      <xdr:colOff>0</xdr:colOff>
      <xdr:row>31</xdr:row>
      <xdr:rowOff>164053</xdr:rowOff>
    </xdr:from>
    <xdr:to>
      <xdr:col>11</xdr:col>
      <xdr:colOff>34962</xdr:colOff>
      <xdr:row>50</xdr:row>
      <xdr:rowOff>82474</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591670</xdr:colOff>
      <xdr:row>31</xdr:row>
      <xdr:rowOff>179293</xdr:rowOff>
    </xdr:from>
    <xdr:to>
      <xdr:col>19</xdr:col>
      <xdr:colOff>320936</xdr:colOff>
      <xdr:row>50</xdr:row>
      <xdr:rowOff>128194</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304799</xdr:colOff>
      <xdr:row>77</xdr:row>
      <xdr:rowOff>164053</xdr:rowOff>
    </xdr:from>
    <xdr:to>
      <xdr:col>11</xdr:col>
      <xdr:colOff>34961</xdr:colOff>
      <xdr:row>96</xdr:row>
      <xdr:rowOff>82474</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13</xdr:col>
      <xdr:colOff>591670</xdr:colOff>
      <xdr:row>77</xdr:row>
      <xdr:rowOff>164053</xdr:rowOff>
    </xdr:from>
    <xdr:to>
      <xdr:col>19</xdr:col>
      <xdr:colOff>320936</xdr:colOff>
      <xdr:row>96</xdr:row>
      <xdr:rowOff>128194</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19</xdr:col>
      <xdr:colOff>600634</xdr:colOff>
      <xdr:row>31</xdr:row>
      <xdr:rowOff>179293</xdr:rowOff>
    </xdr:from>
    <xdr:to>
      <xdr:col>27</xdr:col>
      <xdr:colOff>536088</xdr:colOff>
      <xdr:row>50</xdr:row>
      <xdr:rowOff>128194</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19</xdr:col>
      <xdr:colOff>600634</xdr:colOff>
      <xdr:row>77</xdr:row>
      <xdr:rowOff>164053</xdr:rowOff>
    </xdr:from>
    <xdr:to>
      <xdr:col>27</xdr:col>
      <xdr:colOff>536088</xdr:colOff>
      <xdr:row>96</xdr:row>
      <xdr:rowOff>128194</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15</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2232549" y="0"/>
          <a:ext cx="3795496" cy="851447"/>
        </a:xfrm>
        <a:prstGeom prst="rect">
          <a:avLst/>
        </a:prstGeom>
      </xdr:spPr>
    </xdr:pic>
    <xdr:clientData/>
  </xdr:oneCellAnchor>
  <xdr:twoCellAnchor editAs="oneCell">
    <xdr:from>
      <xdr:col>0</xdr:col>
      <xdr:colOff>294640</xdr:colOff>
      <xdr:row>31</xdr:row>
      <xdr:rowOff>0</xdr:rowOff>
    </xdr:from>
    <xdr:to>
      <xdr:col>11</xdr:col>
      <xdr:colOff>24802</xdr:colOff>
      <xdr:row>49</xdr:row>
      <xdr:rowOff>88750</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591669</xdr:colOff>
      <xdr:row>31</xdr:row>
      <xdr:rowOff>-1</xdr:rowOff>
    </xdr:from>
    <xdr:to>
      <xdr:col>19</xdr:col>
      <xdr:colOff>320935</xdr:colOff>
      <xdr:row>49</xdr:row>
      <xdr:rowOff>134469</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564771</xdr:colOff>
      <xdr:row>31</xdr:row>
      <xdr:rowOff>0</xdr:rowOff>
    </xdr:from>
    <xdr:to>
      <xdr:col>27</xdr:col>
      <xdr:colOff>562978</xdr:colOff>
      <xdr:row>49</xdr:row>
      <xdr:rowOff>134470</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534771"/>
          <a:ext cx="6194612" cy="1475814"/>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14</xdr:col>
      <xdr:colOff>560495</xdr:colOff>
      <xdr:row>55</xdr:row>
      <xdr:rowOff>53786</xdr:rowOff>
    </xdr:from>
    <xdr:to>
      <xdr:col>22</xdr:col>
      <xdr:colOff>206588</xdr:colOff>
      <xdr:row>73</xdr:row>
      <xdr:rowOff>160466</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13</xdr:row>
      <xdr:rowOff>70935</xdr:rowOff>
    </xdr:from>
    <xdr:to>
      <xdr:col>24</xdr:col>
      <xdr:colOff>167638</xdr:colOff>
      <xdr:row>32</xdr:row>
      <xdr:rowOff>54003</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13</xdr:row>
      <xdr:rowOff>70935</xdr:rowOff>
    </xdr:from>
    <xdr:to>
      <xdr:col>13</xdr:col>
      <xdr:colOff>403312</xdr:colOff>
      <xdr:row>32</xdr:row>
      <xdr:rowOff>49109</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127</xdr:row>
      <xdr:rowOff>80663</xdr:rowOff>
    </xdr:from>
    <xdr:to>
      <xdr:col>8</xdr:col>
      <xdr:colOff>320453</xdr:colOff>
      <xdr:row>146</xdr:row>
      <xdr:rowOff>18009</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14</xdr:col>
      <xdr:colOff>802639</xdr:colOff>
      <xdr:row>127</xdr:row>
      <xdr:rowOff>80663</xdr:rowOff>
    </xdr:from>
    <xdr:to>
      <xdr:col>22</xdr:col>
      <xdr:colOff>448732</xdr:colOff>
      <xdr:row>146</xdr:row>
      <xdr:rowOff>18009</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157</xdr:row>
      <xdr:rowOff>106063</xdr:rowOff>
    </xdr:from>
    <xdr:to>
      <xdr:col>8</xdr:col>
      <xdr:colOff>320453</xdr:colOff>
      <xdr:row>176</xdr:row>
      <xdr:rowOff>43410</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14</xdr:col>
      <xdr:colOff>802639</xdr:colOff>
      <xdr:row>157</xdr:row>
      <xdr:rowOff>106063</xdr:rowOff>
    </xdr:from>
    <xdr:to>
      <xdr:col>22</xdr:col>
      <xdr:colOff>448732</xdr:colOff>
      <xdr:row>176</xdr:row>
      <xdr:rowOff>43410</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560495</xdr:colOff>
      <xdr:row>34</xdr:row>
      <xdr:rowOff>55881</xdr:rowOff>
    </xdr:from>
    <xdr:to>
      <xdr:col>22</xdr:col>
      <xdr:colOff>206588</xdr:colOff>
      <xdr:row>52</xdr:row>
      <xdr:rowOff>162561</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14</xdr:col>
      <xdr:colOff>560495</xdr:colOff>
      <xdr:row>76</xdr:row>
      <xdr:rowOff>79187</xdr:rowOff>
    </xdr:from>
    <xdr:to>
      <xdr:col>22</xdr:col>
      <xdr:colOff>206588</xdr:colOff>
      <xdr:row>95</xdr:row>
      <xdr:rowOff>16535</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14</xdr:col>
      <xdr:colOff>560495</xdr:colOff>
      <xdr:row>97</xdr:row>
      <xdr:rowOff>36852</xdr:rowOff>
    </xdr:from>
    <xdr:ext cx="6080760" cy="3154681"/>
    <xdr:graphicFrame macro="">
      <xdr:nvGraphicFramePr>
        <xdr:cNvPr id="14" name="Chart 13">
          <a:extLst>
            <a:ext uri="{FF2B5EF4-FFF2-40B4-BE49-F238E27FC236}">
              <a16:creationId xmlns:a16="http://schemas.microsoft.com/office/drawing/2014/main" id="{1C2FFB43-85FE-494F-900B-2A7F9D00F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15</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2232548" y="79655"/>
          <a:ext cx="3795496" cy="851447"/>
        </a:xfrm>
        <a:prstGeom prst="rect">
          <a:avLst/>
        </a:prstGeom>
      </xdr:spPr>
    </xdr:pic>
    <xdr:clientData/>
  </xdr:oneCellAnchor>
  <xdr:twoCellAnchor editAs="oneCell">
    <xdr:from>
      <xdr:col>1</xdr:col>
      <xdr:colOff>0</xdr:colOff>
      <xdr:row>34</xdr:row>
      <xdr:rowOff>164053</xdr:rowOff>
    </xdr:from>
    <xdr:to>
      <xdr:col>11</xdr:col>
      <xdr:colOff>34962</xdr:colOff>
      <xdr:row>53</xdr:row>
      <xdr:rowOff>82474</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34</xdr:row>
      <xdr:rowOff>164053</xdr:rowOff>
    </xdr:from>
    <xdr:to>
      <xdr:col>19</xdr:col>
      <xdr:colOff>320937</xdr:colOff>
      <xdr:row>53</xdr:row>
      <xdr:rowOff>128194</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83</xdr:row>
      <xdr:rowOff>0</xdr:rowOff>
    </xdr:from>
    <xdr:to>
      <xdr:col>11</xdr:col>
      <xdr:colOff>34962</xdr:colOff>
      <xdr:row>101</xdr:row>
      <xdr:rowOff>88751</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19</xdr:col>
      <xdr:colOff>304801</xdr:colOff>
      <xdr:row>34</xdr:row>
      <xdr:rowOff>164053</xdr:rowOff>
    </xdr:from>
    <xdr:to>
      <xdr:col>26</xdr:col>
      <xdr:colOff>392655</xdr:colOff>
      <xdr:row>53</xdr:row>
      <xdr:rowOff>128194</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15</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2261384" y="0"/>
          <a:ext cx="3795496" cy="851447"/>
        </a:xfrm>
        <a:prstGeom prst="rect">
          <a:avLst/>
        </a:prstGeom>
      </xdr:spPr>
    </xdr:pic>
    <xdr:clientData/>
  </xdr:oneCellAnchor>
  <xdr:twoCellAnchor editAs="oneCell">
    <xdr:from>
      <xdr:col>1</xdr:col>
      <xdr:colOff>0</xdr:colOff>
      <xdr:row>30</xdr:row>
      <xdr:rowOff>116542</xdr:rowOff>
    </xdr:from>
    <xdr:to>
      <xdr:col>11</xdr:col>
      <xdr:colOff>34962</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1979</xdr:colOff>
      <xdr:row>30</xdr:row>
      <xdr:rowOff>116542</xdr:rowOff>
    </xdr:from>
    <xdr:to>
      <xdr:col>19</xdr:col>
      <xdr:colOff>322915</xdr:colOff>
      <xdr:row>49</xdr:row>
      <xdr:rowOff>80683</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11</xdr:col>
      <xdr:colOff>34960</xdr:colOff>
      <xdr:row>95</xdr:row>
      <xdr:rowOff>88751</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14</xdr:col>
      <xdr:colOff>1979</xdr:colOff>
      <xdr:row>77</xdr:row>
      <xdr:rowOff>0</xdr:rowOff>
    </xdr:from>
    <xdr:to>
      <xdr:col>19</xdr:col>
      <xdr:colOff>321456</xdr:colOff>
      <xdr:row>95</xdr:row>
      <xdr:rowOff>134471</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19</xdr:col>
      <xdr:colOff>531621</xdr:colOff>
      <xdr:row>30</xdr:row>
      <xdr:rowOff>116542</xdr:rowOff>
    </xdr:from>
    <xdr:to>
      <xdr:col>27</xdr:col>
      <xdr:colOff>529829</xdr:colOff>
      <xdr:row>49</xdr:row>
      <xdr:rowOff>80683</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19</xdr:col>
      <xdr:colOff>531621</xdr:colOff>
      <xdr:row>77</xdr:row>
      <xdr:rowOff>0</xdr:rowOff>
    </xdr:from>
    <xdr:to>
      <xdr:col>27</xdr:col>
      <xdr:colOff>529829</xdr:colOff>
      <xdr:row>95</xdr:row>
      <xdr:rowOff>134471</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9</xdr:col>
      <xdr:colOff>475785</xdr:colOff>
      <xdr:row>0</xdr:row>
      <xdr:rowOff>7937</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7997173" y="7937"/>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15</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2268407" y="34831"/>
          <a:ext cx="3795496" cy="851447"/>
        </a:xfrm>
        <a:prstGeom prst="rect">
          <a:avLst/>
        </a:prstGeom>
      </xdr:spPr>
    </xdr:pic>
    <xdr:clientData/>
  </xdr:oneCellAnchor>
  <xdr:twoCellAnchor editAs="oneCell">
    <xdr:from>
      <xdr:col>0</xdr:col>
      <xdr:colOff>304798</xdr:colOff>
      <xdr:row>33</xdr:row>
      <xdr:rowOff>283</xdr:rowOff>
    </xdr:from>
    <xdr:to>
      <xdr:col>11</xdr:col>
      <xdr:colOff>34960</xdr:colOff>
      <xdr:row>51</xdr:row>
      <xdr:rowOff>89033</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3058</xdr:colOff>
      <xdr:row>33</xdr:row>
      <xdr:rowOff>283</xdr:rowOff>
    </xdr:from>
    <xdr:to>
      <xdr:col>19</xdr:col>
      <xdr:colOff>323995</xdr:colOff>
      <xdr:row>51</xdr:row>
      <xdr:rowOff>134753</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19</xdr:col>
      <xdr:colOff>530777</xdr:colOff>
      <xdr:row>33</xdr:row>
      <xdr:rowOff>283</xdr:rowOff>
    </xdr:from>
    <xdr:to>
      <xdr:col>27</xdr:col>
      <xdr:colOff>528984</xdr:colOff>
      <xdr:row>51</xdr:row>
      <xdr:rowOff>134753</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4"/>
  <sheetViews>
    <sheetView showGridLines="0" tabSelected="1" zoomScale="85" zoomScaleNormal="85" zoomScalePageLayoutView="80" workbookViewId="0"/>
  </sheetViews>
  <sheetFormatPr defaultColWidth="9.21875" defaultRowHeight="13.2"/>
  <cols>
    <col min="1" max="1" width="4.44140625" style="1" customWidth="1"/>
    <col min="2" max="2" width="64.77734375" style="1" customWidth="1"/>
    <col min="3" max="4" width="43.77734375" style="1" customWidth="1"/>
    <col min="5" max="16384" width="9.2187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3" t="s">
        <v>249</v>
      </c>
      <c r="C2" s="13"/>
      <c r="D2" s="2"/>
      <c r="E2" s="2"/>
      <c r="F2" s="2"/>
      <c r="G2" s="2"/>
      <c r="H2" s="2"/>
      <c r="I2" s="2"/>
      <c r="J2" s="2"/>
      <c r="K2" s="2"/>
      <c r="L2" s="2"/>
      <c r="M2" s="2"/>
      <c r="N2" s="2"/>
      <c r="O2" s="2"/>
      <c r="P2" s="2"/>
      <c r="Q2" s="2"/>
      <c r="R2" s="2"/>
      <c r="S2" s="2"/>
    </row>
    <row r="3" spans="1:19" ht="17.399999999999999">
      <c r="A3" s="2"/>
      <c r="B3" s="233" t="s">
        <v>266</v>
      </c>
      <c r="C3" s="1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92" t="s">
        <v>194</v>
      </c>
      <c r="C5" s="11"/>
      <c r="D5" s="2"/>
      <c r="E5" s="2"/>
      <c r="F5" s="2"/>
      <c r="G5" s="2"/>
      <c r="H5" s="2"/>
      <c r="I5" s="2"/>
      <c r="J5" s="2"/>
      <c r="K5" s="2"/>
      <c r="L5" s="2"/>
      <c r="M5" s="2"/>
      <c r="N5" s="2"/>
      <c r="O5" s="2"/>
      <c r="P5" s="2"/>
      <c r="Q5" s="2"/>
      <c r="R5" s="2"/>
      <c r="S5" s="2"/>
    </row>
    <row r="6" spans="1:19" ht="64.8" customHeight="1">
      <c r="A6" s="2"/>
      <c r="B6" s="234" t="s">
        <v>264</v>
      </c>
      <c r="C6" s="234"/>
      <c r="D6" s="234"/>
      <c r="E6" s="234"/>
      <c r="F6" s="234"/>
      <c r="G6" s="234"/>
      <c r="H6" s="91"/>
      <c r="I6" s="91"/>
      <c r="J6" s="91"/>
      <c r="K6" s="10"/>
      <c r="L6" s="10"/>
      <c r="M6" s="2"/>
      <c r="N6" s="2"/>
      <c r="O6" s="2"/>
      <c r="P6" s="2"/>
      <c r="Q6" s="2"/>
      <c r="R6" s="2"/>
      <c r="S6" s="2"/>
    </row>
    <row r="7" spans="1:19" ht="13.2" customHeight="1">
      <c r="A7" s="2"/>
      <c r="B7" s="91"/>
      <c r="C7" s="91"/>
      <c r="D7" s="91"/>
      <c r="E7" s="91"/>
      <c r="F7" s="91"/>
      <c r="G7" s="91"/>
      <c r="H7" s="91"/>
      <c r="I7" s="91"/>
      <c r="J7" s="91"/>
      <c r="K7" s="10"/>
      <c r="L7" s="10"/>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9" t="s">
        <v>6</v>
      </c>
      <c r="C9" s="9" t="s">
        <v>14</v>
      </c>
      <c r="D9" s="8" t="s">
        <v>5</v>
      </c>
      <c r="E9" s="2"/>
      <c r="F9" s="2"/>
      <c r="G9" s="2"/>
      <c r="H9" s="2"/>
      <c r="I9" s="2"/>
      <c r="J9" s="2"/>
      <c r="K9" s="2" t="s">
        <v>4</v>
      </c>
      <c r="L9" s="2"/>
      <c r="M9" s="2"/>
      <c r="N9" s="2"/>
      <c r="O9" s="2"/>
      <c r="P9" s="2"/>
      <c r="Q9" s="2"/>
      <c r="R9" s="2"/>
      <c r="S9" s="2"/>
    </row>
    <row r="10" spans="1:19" ht="13.2" customHeight="1">
      <c r="A10" s="2"/>
      <c r="B10" s="7" t="s">
        <v>142</v>
      </c>
      <c r="C10" s="7" t="s">
        <v>166</v>
      </c>
      <c r="D10" s="14" t="s">
        <v>1</v>
      </c>
      <c r="E10" s="2"/>
      <c r="F10" s="2"/>
      <c r="G10" s="2"/>
      <c r="H10" s="2"/>
      <c r="I10" s="2"/>
      <c r="J10" s="2"/>
      <c r="K10" s="2"/>
      <c r="L10" s="2"/>
      <c r="M10" s="2"/>
      <c r="N10" s="2"/>
      <c r="O10" s="2"/>
      <c r="P10" s="2"/>
      <c r="Q10" s="2"/>
      <c r="R10" s="2"/>
      <c r="S10" s="2"/>
    </row>
    <row r="11" spans="1:19" ht="13.2" customHeight="1">
      <c r="A11" s="2"/>
      <c r="B11" s="7" t="s">
        <v>56</v>
      </c>
      <c r="C11" s="7" t="s">
        <v>15</v>
      </c>
      <c r="D11" s="14" t="s">
        <v>1</v>
      </c>
      <c r="E11" s="2"/>
      <c r="F11" s="2"/>
      <c r="G11" s="2"/>
      <c r="H11" s="2"/>
      <c r="I11" s="2"/>
      <c r="J11" s="2"/>
      <c r="K11" s="2"/>
      <c r="L11" s="2"/>
      <c r="M11" s="2"/>
      <c r="N11" s="2"/>
      <c r="O11" s="2"/>
      <c r="P11" s="2"/>
      <c r="Q11" s="2"/>
      <c r="R11" s="2"/>
      <c r="S11" s="2"/>
    </row>
    <row r="12" spans="1:19" ht="13.2" customHeight="1">
      <c r="A12" s="2"/>
      <c r="B12" s="7" t="s">
        <v>8</v>
      </c>
      <c r="C12" s="7" t="s">
        <v>68</v>
      </c>
      <c r="D12" s="6" t="s">
        <v>1</v>
      </c>
      <c r="E12" s="2"/>
      <c r="F12" s="2"/>
      <c r="G12" s="2"/>
      <c r="H12" s="2"/>
      <c r="I12" s="2"/>
      <c r="J12" s="2"/>
      <c r="K12" s="2"/>
      <c r="L12" s="2"/>
      <c r="M12" s="2"/>
      <c r="N12" s="2"/>
      <c r="O12" s="2"/>
      <c r="P12" s="2"/>
      <c r="Q12" s="2"/>
      <c r="R12" s="2"/>
      <c r="S12" s="2"/>
    </row>
    <row r="13" spans="1:19" ht="13.2" customHeight="1">
      <c r="A13" s="2"/>
      <c r="B13" s="7" t="s">
        <v>172</v>
      </c>
      <c r="C13" s="7" t="s">
        <v>160</v>
      </c>
      <c r="D13" s="6" t="s">
        <v>1</v>
      </c>
      <c r="E13" s="2"/>
      <c r="F13" s="2"/>
      <c r="G13" s="2"/>
      <c r="H13" s="2"/>
      <c r="I13" s="2"/>
      <c r="J13" s="2"/>
      <c r="K13" s="2"/>
      <c r="L13" s="2"/>
      <c r="M13" s="2"/>
      <c r="N13" s="2"/>
      <c r="O13" s="2"/>
      <c r="P13" s="2"/>
      <c r="Q13" s="2"/>
      <c r="R13" s="2"/>
      <c r="S13" s="2"/>
    </row>
    <row r="14" spans="1:19" ht="13.2" customHeight="1">
      <c r="A14" s="2"/>
      <c r="B14" s="7" t="s">
        <v>57</v>
      </c>
      <c r="C14" s="7" t="s">
        <v>58</v>
      </c>
      <c r="D14" s="6" t="s">
        <v>69</v>
      </c>
      <c r="E14" s="2"/>
      <c r="F14" s="2"/>
      <c r="G14" s="2"/>
      <c r="H14" s="2"/>
      <c r="I14" s="2"/>
      <c r="J14" s="2"/>
      <c r="K14" s="2"/>
      <c r="L14" s="2"/>
      <c r="M14" s="2"/>
      <c r="N14" s="2"/>
      <c r="O14" s="2"/>
      <c r="P14" s="2"/>
      <c r="Q14" s="2"/>
      <c r="R14" s="2"/>
      <c r="S14" s="2"/>
    </row>
    <row r="15" spans="1:19" ht="13.2" customHeight="1">
      <c r="A15" s="2"/>
      <c r="B15" s="7" t="s">
        <v>59</v>
      </c>
      <c r="C15" s="7" t="s">
        <v>16</v>
      </c>
      <c r="D15" s="6" t="s">
        <v>69</v>
      </c>
      <c r="E15" s="2"/>
      <c r="F15" s="2"/>
      <c r="G15" s="2"/>
      <c r="H15" s="2"/>
      <c r="I15" s="2"/>
      <c r="J15" s="2"/>
      <c r="K15" s="2"/>
      <c r="L15" s="2"/>
      <c r="M15" s="2"/>
      <c r="N15" s="2"/>
      <c r="O15" s="2"/>
      <c r="P15" s="2"/>
      <c r="Q15" s="2"/>
      <c r="R15" s="2"/>
      <c r="S15" s="2"/>
    </row>
    <row r="16" spans="1:19" ht="13.2" customHeight="1">
      <c r="A16" s="2"/>
      <c r="B16" s="38" t="s">
        <v>227</v>
      </c>
      <c r="C16" s="38" t="s">
        <v>228</v>
      </c>
      <c r="D16" s="82" t="s">
        <v>69</v>
      </c>
      <c r="E16" s="2"/>
      <c r="F16" s="2"/>
      <c r="G16" s="2"/>
      <c r="H16" s="2"/>
      <c r="I16" s="2"/>
      <c r="J16" s="2"/>
      <c r="K16" s="2"/>
      <c r="L16" s="2"/>
      <c r="M16" s="2"/>
      <c r="N16" s="2"/>
      <c r="O16" s="2"/>
      <c r="P16" s="2"/>
      <c r="Q16" s="2"/>
      <c r="R16" s="2"/>
      <c r="S16" s="2"/>
    </row>
    <row r="17" spans="1:19" ht="13.2" customHeight="1">
      <c r="A17" s="2"/>
      <c r="B17" s="7" t="s">
        <v>9</v>
      </c>
      <c r="C17" s="7" t="s">
        <v>177</v>
      </c>
      <c r="D17" s="4" t="s">
        <v>0</v>
      </c>
      <c r="E17" s="2"/>
      <c r="F17" s="2"/>
      <c r="G17" s="2"/>
      <c r="H17" s="2"/>
      <c r="I17" s="2"/>
      <c r="J17" s="2"/>
      <c r="K17" s="2"/>
      <c r="L17" s="2"/>
      <c r="M17" s="2"/>
      <c r="N17" s="2"/>
      <c r="O17" s="2"/>
      <c r="P17" s="2"/>
      <c r="Q17" s="2"/>
      <c r="R17" s="2"/>
      <c r="S17" s="2"/>
    </row>
    <row r="18" spans="1:19" ht="13.2" customHeight="1">
      <c r="A18" s="2"/>
      <c r="B18" s="7" t="s">
        <v>113</v>
      </c>
      <c r="C18" s="7" t="s">
        <v>22</v>
      </c>
      <c r="D18" s="4" t="s">
        <v>1</v>
      </c>
      <c r="E18" s="2"/>
      <c r="F18" s="2"/>
      <c r="G18" s="2"/>
      <c r="H18" s="2"/>
      <c r="I18" s="2"/>
      <c r="J18" s="2"/>
      <c r="K18" s="2"/>
      <c r="L18" s="2"/>
      <c r="M18" s="2"/>
      <c r="N18" s="2"/>
      <c r="O18" s="2"/>
      <c r="P18" s="2"/>
      <c r="Q18" s="2"/>
      <c r="R18" s="2"/>
      <c r="S18" s="2"/>
    </row>
    <row r="19" spans="1:19" ht="13.2" customHeight="1">
      <c r="A19" s="2"/>
      <c r="B19" s="21" t="s">
        <v>10</v>
      </c>
      <c r="C19" s="21" t="s">
        <v>63</v>
      </c>
      <c r="D19" s="6" t="s">
        <v>69</v>
      </c>
      <c r="E19" s="2"/>
      <c r="F19" s="2"/>
      <c r="G19" s="2"/>
      <c r="H19" s="2"/>
      <c r="I19" s="2"/>
      <c r="J19" s="2"/>
      <c r="K19" s="2"/>
      <c r="L19" s="2"/>
      <c r="M19" s="2"/>
      <c r="N19" s="2"/>
      <c r="O19" s="2"/>
      <c r="P19" s="2"/>
      <c r="Q19" s="2"/>
      <c r="R19" s="2"/>
      <c r="S19" s="2"/>
    </row>
    <row r="20" spans="1:19" ht="13.2" customHeight="1">
      <c r="A20" s="2"/>
      <c r="B20" s="21" t="s">
        <v>179</v>
      </c>
      <c r="C20" s="21" t="s">
        <v>60</v>
      </c>
      <c r="D20" s="22" t="s">
        <v>1</v>
      </c>
      <c r="E20" s="2"/>
      <c r="F20" s="2"/>
      <c r="G20" s="2"/>
      <c r="H20" s="2"/>
      <c r="I20" s="2"/>
      <c r="J20" s="2"/>
      <c r="K20" s="2"/>
      <c r="L20" s="2"/>
      <c r="M20" s="2"/>
      <c r="N20" s="2"/>
      <c r="O20" s="2"/>
      <c r="P20" s="2"/>
      <c r="Q20" s="2"/>
      <c r="R20" s="2"/>
      <c r="S20" s="2"/>
    </row>
    <row r="21" spans="1:19" ht="13.2" customHeight="1">
      <c r="A21" s="2"/>
      <c r="B21" s="5" t="s">
        <v>12</v>
      </c>
      <c r="C21" s="5" t="s">
        <v>15</v>
      </c>
      <c r="D21" s="4" t="s">
        <v>1</v>
      </c>
      <c r="E21" s="2"/>
      <c r="F21" s="2"/>
      <c r="G21" s="2"/>
      <c r="H21" s="2"/>
      <c r="I21" s="2"/>
      <c r="J21" s="2"/>
      <c r="K21" s="2"/>
      <c r="L21" s="2"/>
      <c r="M21" s="2"/>
      <c r="N21" s="2"/>
      <c r="O21" s="2"/>
      <c r="P21" s="2"/>
      <c r="Q21" s="2"/>
      <c r="R21" s="2"/>
      <c r="S21" s="2"/>
    </row>
    <row r="22" spans="1:19" ht="13.2" customHeight="1">
      <c r="A22" s="2"/>
      <c r="B22" s="5" t="s">
        <v>61</v>
      </c>
      <c r="C22" s="5" t="s">
        <v>58</v>
      </c>
      <c r="D22" s="6" t="s">
        <v>69</v>
      </c>
      <c r="E22" s="2"/>
      <c r="F22" s="2"/>
      <c r="G22" s="2"/>
      <c r="H22" s="2"/>
      <c r="I22" s="2"/>
      <c r="J22" s="2"/>
      <c r="K22" s="2"/>
      <c r="L22" s="2"/>
      <c r="M22" s="2"/>
      <c r="N22" s="2"/>
      <c r="O22" s="2"/>
      <c r="P22" s="2"/>
      <c r="Q22" s="2"/>
      <c r="R22" s="2"/>
      <c r="S22" s="2"/>
    </row>
    <row r="23" spans="1:19" ht="13.2" customHeight="1">
      <c r="A23" s="2"/>
      <c r="B23" s="5" t="s">
        <v>173</v>
      </c>
      <c r="C23" s="5" t="s">
        <v>160</v>
      </c>
      <c r="D23" s="6" t="s">
        <v>1</v>
      </c>
      <c r="E23" s="2"/>
      <c r="F23" s="2"/>
      <c r="G23" s="2"/>
      <c r="H23" s="2"/>
      <c r="I23" s="2"/>
      <c r="J23" s="2"/>
      <c r="K23" s="2"/>
      <c r="L23" s="2"/>
      <c r="M23" s="2"/>
      <c r="N23" s="2"/>
      <c r="O23" s="2"/>
      <c r="P23" s="2"/>
      <c r="Q23" s="2"/>
      <c r="R23" s="2"/>
      <c r="S23" s="2"/>
    </row>
    <row r="24" spans="1:19" ht="13.2" customHeight="1">
      <c r="A24" s="2"/>
      <c r="B24" s="5" t="s">
        <v>11</v>
      </c>
      <c r="C24" s="5" t="s">
        <v>162</v>
      </c>
      <c r="D24" s="6" t="s">
        <v>1</v>
      </c>
      <c r="E24" s="2"/>
      <c r="F24" s="2"/>
      <c r="G24" s="2"/>
      <c r="H24" s="2"/>
      <c r="I24" s="2"/>
      <c r="J24" s="2"/>
      <c r="K24" s="2"/>
      <c r="L24" s="2"/>
      <c r="M24" s="2"/>
      <c r="N24" s="2"/>
      <c r="O24" s="2"/>
      <c r="P24" s="2"/>
      <c r="Q24" s="2"/>
      <c r="R24" s="2"/>
      <c r="S24" s="2"/>
    </row>
    <row r="25" spans="1:19" ht="13.2" customHeight="1">
      <c r="A25" s="2"/>
      <c r="B25" s="5" t="s">
        <v>62</v>
      </c>
      <c r="C25" s="5" t="s">
        <v>63</v>
      </c>
      <c r="D25" s="6" t="s">
        <v>69</v>
      </c>
      <c r="E25" s="2"/>
      <c r="F25" s="2"/>
      <c r="G25" s="2"/>
      <c r="H25" s="2"/>
      <c r="I25" s="2"/>
      <c r="J25" s="2"/>
      <c r="K25" s="2"/>
      <c r="L25" s="2"/>
      <c r="M25" s="2"/>
      <c r="N25" s="2"/>
      <c r="O25" s="2"/>
      <c r="P25" s="2"/>
      <c r="Q25" s="2"/>
      <c r="R25" s="2"/>
      <c r="S25" s="2"/>
    </row>
    <row r="26" spans="1:19" ht="13.2" customHeight="1">
      <c r="A26" s="2"/>
      <c r="B26" s="5" t="s">
        <v>3</v>
      </c>
      <c r="C26" s="5" t="s">
        <v>22</v>
      </c>
      <c r="D26" s="6" t="s">
        <v>21</v>
      </c>
      <c r="E26" s="2"/>
      <c r="F26" s="2"/>
      <c r="G26" s="2"/>
      <c r="H26" s="2"/>
      <c r="I26" s="2"/>
      <c r="J26" s="2"/>
      <c r="K26" s="2"/>
      <c r="L26" s="2"/>
      <c r="M26" s="2"/>
      <c r="N26" s="2"/>
      <c r="O26" s="2"/>
      <c r="P26" s="2"/>
      <c r="Q26" s="2"/>
      <c r="R26" s="2"/>
      <c r="S26" s="2"/>
    </row>
    <row r="27" spans="1:19" ht="13.2" customHeight="1">
      <c r="A27" s="2"/>
      <c r="B27" s="5" t="s">
        <v>25</v>
      </c>
      <c r="C27" s="5" t="s">
        <v>163</v>
      </c>
      <c r="D27" s="6" t="s">
        <v>1</v>
      </c>
      <c r="E27" s="2"/>
      <c r="F27" s="2"/>
      <c r="G27" s="2"/>
      <c r="H27" s="2"/>
      <c r="I27" s="2"/>
      <c r="J27" s="2"/>
      <c r="K27" s="2"/>
      <c r="L27" s="2"/>
      <c r="M27" s="2"/>
      <c r="N27" s="2"/>
      <c r="O27" s="2"/>
      <c r="P27" s="2"/>
      <c r="Q27" s="2"/>
      <c r="R27" s="2"/>
      <c r="S27" s="2"/>
    </row>
    <row r="28" spans="1:19" ht="13.2" customHeight="1">
      <c r="A28" s="2"/>
      <c r="B28" s="5" t="s">
        <v>17</v>
      </c>
      <c r="C28" s="5" t="s">
        <v>162</v>
      </c>
      <c r="D28" s="6" t="s">
        <v>0</v>
      </c>
      <c r="E28" s="2"/>
      <c r="F28" s="2"/>
      <c r="G28" s="2"/>
      <c r="H28" s="2"/>
      <c r="I28" s="2"/>
      <c r="J28" s="2"/>
      <c r="K28" s="2"/>
      <c r="L28" s="2"/>
      <c r="M28" s="2"/>
      <c r="N28" s="2"/>
      <c r="O28" s="2"/>
      <c r="P28" s="2"/>
      <c r="Q28" s="2"/>
      <c r="R28" s="2"/>
      <c r="S28" s="2"/>
    </row>
    <row r="29" spans="1:19" ht="13.2" customHeight="1">
      <c r="A29" s="2"/>
      <c r="B29" s="5" t="s">
        <v>13</v>
      </c>
      <c r="C29" s="5" t="s">
        <v>15</v>
      </c>
      <c r="D29" s="6" t="s">
        <v>1</v>
      </c>
      <c r="E29" s="2"/>
      <c r="F29" s="2"/>
      <c r="G29" s="2"/>
      <c r="H29" s="2"/>
      <c r="I29" s="2"/>
      <c r="J29" s="2"/>
      <c r="K29" s="2"/>
      <c r="L29" s="2"/>
      <c r="M29" s="2"/>
      <c r="N29" s="2"/>
      <c r="O29" s="2"/>
      <c r="P29" s="2"/>
      <c r="Q29" s="2"/>
      <c r="R29" s="2"/>
      <c r="S29" s="2"/>
    </row>
    <row r="30" spans="1:19" ht="13.2" customHeight="1">
      <c r="A30" s="2"/>
      <c r="B30" s="5" t="s">
        <v>64</v>
      </c>
      <c r="C30" s="5" t="s">
        <v>63</v>
      </c>
      <c r="D30" s="6" t="s">
        <v>69</v>
      </c>
      <c r="E30" s="2"/>
      <c r="F30" s="2"/>
      <c r="G30" s="2"/>
      <c r="H30" s="2"/>
      <c r="I30" s="2"/>
      <c r="J30" s="2"/>
      <c r="K30" s="2"/>
      <c r="L30" s="2"/>
      <c r="M30" s="2"/>
      <c r="N30" s="2"/>
      <c r="O30" s="2"/>
      <c r="P30" s="2"/>
      <c r="Q30" s="2"/>
      <c r="R30" s="2"/>
      <c r="S30" s="2"/>
    </row>
    <row r="31" spans="1:19" ht="13.2" customHeight="1">
      <c r="A31" s="2"/>
      <c r="B31" s="5" t="s">
        <v>65</v>
      </c>
      <c r="C31" s="5" t="s">
        <v>58</v>
      </c>
      <c r="D31" s="6" t="s">
        <v>69</v>
      </c>
      <c r="E31" s="2"/>
      <c r="F31" s="2"/>
      <c r="G31" s="2"/>
      <c r="H31" s="2"/>
      <c r="I31" s="2"/>
      <c r="J31" s="2"/>
      <c r="K31" s="2"/>
      <c r="L31" s="2"/>
      <c r="M31" s="2"/>
      <c r="N31" s="2"/>
      <c r="O31" s="2"/>
      <c r="P31" s="2"/>
      <c r="Q31" s="2"/>
      <c r="R31" s="2"/>
      <c r="S31" s="2"/>
    </row>
    <row r="32" spans="1:19" ht="13.2" customHeight="1">
      <c r="A32" s="2"/>
      <c r="B32" s="5" t="s">
        <v>241</v>
      </c>
      <c r="C32" s="5" t="s">
        <v>174</v>
      </c>
      <c r="D32" s="6" t="s">
        <v>21</v>
      </c>
      <c r="E32" s="2"/>
      <c r="F32" s="2"/>
      <c r="G32" s="2"/>
      <c r="H32" s="2"/>
      <c r="I32" s="2"/>
      <c r="J32" s="2"/>
      <c r="K32" s="2"/>
      <c r="L32" s="2"/>
      <c r="M32" s="2"/>
      <c r="N32" s="2"/>
      <c r="O32" s="2"/>
      <c r="P32" s="2"/>
      <c r="Q32" s="2"/>
      <c r="R32" s="2"/>
      <c r="S32" s="2"/>
    </row>
    <row r="33" spans="1:19" ht="13.2" customHeight="1">
      <c r="A33" s="2"/>
      <c r="B33" s="5" t="s">
        <v>143</v>
      </c>
      <c r="C33" s="5" t="s">
        <v>164</v>
      </c>
      <c r="D33" s="6" t="s">
        <v>1</v>
      </c>
      <c r="E33" s="2"/>
      <c r="F33" s="2"/>
      <c r="G33" s="2"/>
      <c r="H33" s="2"/>
      <c r="I33" s="2"/>
      <c r="J33" s="2"/>
      <c r="K33" s="2"/>
      <c r="L33" s="2"/>
      <c r="M33" s="2"/>
      <c r="N33" s="2"/>
      <c r="O33" s="2"/>
      <c r="P33" s="2"/>
      <c r="Q33" s="2"/>
      <c r="R33" s="2"/>
      <c r="S33" s="2"/>
    </row>
    <row r="34" spans="1:19" ht="13.2" customHeight="1">
      <c r="A34" s="2"/>
      <c r="B34" s="5" t="s">
        <v>153</v>
      </c>
      <c r="C34" s="5" t="s">
        <v>154</v>
      </c>
      <c r="D34" s="6" t="s">
        <v>1</v>
      </c>
      <c r="E34" s="2"/>
      <c r="F34" s="2"/>
      <c r="G34" s="2"/>
      <c r="H34" s="2"/>
      <c r="I34" s="2"/>
      <c r="J34" s="2"/>
      <c r="K34" s="2"/>
      <c r="L34" s="2"/>
      <c r="M34" s="2"/>
      <c r="N34" s="2"/>
      <c r="O34" s="2"/>
      <c r="P34" s="2"/>
      <c r="Q34" s="2"/>
      <c r="R34" s="2"/>
      <c r="S34" s="2"/>
    </row>
    <row r="35" spans="1:19" ht="13.2" customHeight="1">
      <c r="A35" s="2"/>
      <c r="B35" s="5" t="s">
        <v>66</v>
      </c>
      <c r="C35" s="5" t="s">
        <v>67</v>
      </c>
      <c r="D35" s="6" t="s">
        <v>69</v>
      </c>
      <c r="E35" s="2"/>
      <c r="F35" s="2"/>
      <c r="G35" s="2"/>
      <c r="H35" s="2"/>
      <c r="I35" s="2"/>
      <c r="J35" s="2"/>
      <c r="K35" s="2"/>
      <c r="L35" s="2"/>
      <c r="M35" s="2"/>
      <c r="N35" s="2"/>
      <c r="O35" s="2"/>
      <c r="P35" s="2"/>
      <c r="Q35" s="2"/>
      <c r="R35" s="2"/>
      <c r="S35" s="2"/>
    </row>
    <row r="36" spans="1:19" ht="13.2" customHeight="1">
      <c r="A36" s="2"/>
      <c r="B36" s="21" t="s">
        <v>180</v>
      </c>
      <c r="C36" s="21" t="s">
        <v>184</v>
      </c>
      <c r="D36" s="82" t="s">
        <v>1</v>
      </c>
      <c r="E36" s="2"/>
      <c r="F36" s="2"/>
      <c r="G36" s="2"/>
      <c r="H36" s="2"/>
      <c r="I36" s="2"/>
      <c r="J36" s="2"/>
      <c r="K36" s="2"/>
      <c r="L36" s="2"/>
      <c r="M36" s="2"/>
      <c r="N36" s="2"/>
      <c r="O36" s="2"/>
      <c r="P36" s="2"/>
      <c r="Q36" s="2"/>
      <c r="R36" s="2"/>
      <c r="S36" s="2"/>
    </row>
    <row r="37" spans="1:19" ht="13.2" customHeight="1">
      <c r="A37" s="2"/>
      <c r="B37" s="21" t="s">
        <v>18</v>
      </c>
      <c r="C37" s="21" t="s">
        <v>162</v>
      </c>
      <c r="D37" s="82" t="s">
        <v>0</v>
      </c>
      <c r="E37" s="2"/>
      <c r="F37" s="2"/>
      <c r="G37" s="2"/>
      <c r="H37" s="2"/>
      <c r="I37" s="2"/>
      <c r="J37" s="2"/>
      <c r="K37" s="2"/>
      <c r="L37" s="2"/>
      <c r="M37" s="2"/>
      <c r="N37" s="2"/>
      <c r="O37" s="2"/>
      <c r="P37" s="2"/>
      <c r="Q37" s="2"/>
      <c r="R37" s="2"/>
      <c r="S37" s="2"/>
    </row>
    <row r="38" spans="1:19" ht="13.2" customHeight="1">
      <c r="A38" s="2"/>
      <c r="B38" s="21" t="s">
        <v>2</v>
      </c>
      <c r="C38" s="21" t="s">
        <v>176</v>
      </c>
      <c r="D38" s="82" t="s">
        <v>0</v>
      </c>
      <c r="E38" s="2"/>
      <c r="F38" s="2"/>
      <c r="G38" s="2"/>
      <c r="H38" s="2"/>
      <c r="I38" s="2"/>
      <c r="J38" s="2"/>
      <c r="K38" s="2"/>
      <c r="L38" s="2"/>
      <c r="M38" s="2"/>
      <c r="N38" s="2"/>
      <c r="O38" s="2"/>
      <c r="P38" s="2"/>
      <c r="Q38" s="2"/>
      <c r="R38" s="2"/>
      <c r="S38" s="2"/>
    </row>
    <row r="39" spans="1:19" ht="13.2" customHeight="1">
      <c r="A39" s="2"/>
      <c r="B39" s="21" t="s">
        <v>175</v>
      </c>
      <c r="C39" s="21" t="s">
        <v>160</v>
      </c>
      <c r="D39" s="82" t="s">
        <v>1</v>
      </c>
      <c r="E39" s="2"/>
      <c r="F39" s="2"/>
      <c r="G39" s="2"/>
      <c r="H39" s="2"/>
      <c r="I39" s="2"/>
      <c r="J39" s="2"/>
      <c r="K39" s="2"/>
      <c r="L39" s="2"/>
      <c r="M39" s="2"/>
      <c r="N39" s="2"/>
      <c r="O39" s="2"/>
      <c r="P39" s="2"/>
      <c r="Q39" s="2"/>
      <c r="R39" s="2"/>
      <c r="S39" s="2"/>
    </row>
    <row r="40" spans="1:19" ht="13.2" customHeight="1">
      <c r="A40" s="2"/>
      <c r="B40" s="21" t="s">
        <v>19</v>
      </c>
      <c r="C40" s="21" t="s">
        <v>68</v>
      </c>
      <c r="D40" s="22" t="s">
        <v>1</v>
      </c>
      <c r="E40" s="2"/>
      <c r="F40" s="2"/>
      <c r="G40" s="2"/>
      <c r="H40" s="2"/>
      <c r="I40" s="2"/>
      <c r="J40" s="2"/>
      <c r="K40" s="2"/>
      <c r="L40" s="2"/>
      <c r="M40" s="2"/>
      <c r="N40" s="2"/>
      <c r="O40" s="2"/>
      <c r="P40" s="2"/>
      <c r="Q40" s="2"/>
      <c r="R40" s="2"/>
      <c r="S40" s="2"/>
    </row>
    <row r="41" spans="1:19" ht="13.2" customHeight="1">
      <c r="A41" s="2"/>
      <c r="B41" s="21" t="s">
        <v>157</v>
      </c>
      <c r="C41" s="21" t="s">
        <v>183</v>
      </c>
      <c r="D41" s="82" t="s">
        <v>1</v>
      </c>
      <c r="E41" s="2"/>
      <c r="F41" s="2"/>
      <c r="G41" s="2"/>
      <c r="H41" s="2"/>
      <c r="I41" s="2"/>
      <c r="J41" s="2"/>
      <c r="K41" s="2"/>
      <c r="L41" s="2"/>
      <c r="M41" s="2"/>
      <c r="N41" s="2"/>
      <c r="O41" s="2"/>
      <c r="P41" s="2"/>
      <c r="Q41" s="2"/>
      <c r="R41" s="2"/>
      <c r="S41" s="2"/>
    </row>
    <row r="42" spans="1:19" ht="13.2" customHeight="1">
      <c r="A42" s="2"/>
      <c r="B42" s="21" t="s">
        <v>115</v>
      </c>
      <c r="C42" s="21" t="s">
        <v>58</v>
      </c>
      <c r="D42" s="82" t="s">
        <v>69</v>
      </c>
      <c r="E42" s="2"/>
      <c r="F42" s="2"/>
      <c r="G42" s="2"/>
      <c r="H42" s="2"/>
      <c r="I42" s="2"/>
      <c r="J42" s="2"/>
      <c r="K42" s="2"/>
      <c r="L42" s="2"/>
      <c r="M42" s="2"/>
      <c r="N42" s="2"/>
      <c r="O42" s="2"/>
      <c r="P42" s="2"/>
      <c r="Q42" s="2"/>
      <c r="R42" s="2"/>
      <c r="S42" s="2"/>
    </row>
    <row r="43" spans="1:19" ht="13.2" customHeight="1">
      <c r="A43" s="2"/>
      <c r="B43" s="21" t="s">
        <v>27</v>
      </c>
      <c r="C43" s="21" t="s">
        <v>26</v>
      </c>
      <c r="D43" s="22" t="s">
        <v>0</v>
      </c>
      <c r="E43" s="2"/>
      <c r="F43" s="2"/>
      <c r="G43" s="2"/>
      <c r="H43" s="2"/>
      <c r="I43" s="2"/>
      <c r="J43" s="2"/>
      <c r="K43" s="2"/>
      <c r="L43" s="2"/>
      <c r="M43" s="2"/>
      <c r="N43" s="2"/>
      <c r="O43" s="2"/>
      <c r="P43" s="2"/>
      <c r="Q43" s="2"/>
      <c r="R43" s="2"/>
      <c r="S43" s="2"/>
    </row>
    <row r="44" spans="1:19" ht="13.2" customHeight="1">
      <c r="A44" s="2"/>
      <c r="B44" s="21" t="s">
        <v>23</v>
      </c>
      <c r="C44" s="21" t="s">
        <v>165</v>
      </c>
      <c r="D44" s="82" t="s">
        <v>1</v>
      </c>
      <c r="E44" s="2"/>
      <c r="F44" s="2"/>
      <c r="G44" s="2"/>
      <c r="H44" s="2"/>
      <c r="I44" s="2"/>
      <c r="J44" s="2"/>
      <c r="K44" s="2"/>
      <c r="L44" s="2"/>
      <c r="M44" s="2"/>
      <c r="N44" s="2"/>
      <c r="O44" s="2"/>
      <c r="P44" s="2"/>
      <c r="Q44" s="2"/>
      <c r="R44" s="2"/>
      <c r="S44" s="2"/>
    </row>
    <row r="45" spans="1:19" ht="13.2" customHeight="1">
      <c r="A45" s="2"/>
      <c r="B45" s="21" t="s">
        <v>225</v>
      </c>
      <c r="C45" s="21" t="s">
        <v>226</v>
      </c>
      <c r="D45" s="82" t="s">
        <v>69</v>
      </c>
      <c r="E45" s="2"/>
      <c r="F45" s="2"/>
      <c r="G45" s="2"/>
      <c r="H45" s="2"/>
      <c r="I45" s="2"/>
      <c r="J45" s="2"/>
      <c r="K45" s="2"/>
      <c r="L45" s="2"/>
      <c r="M45" s="2"/>
      <c r="N45" s="2"/>
      <c r="O45" s="2"/>
      <c r="P45" s="2"/>
      <c r="Q45" s="2"/>
      <c r="R45" s="2"/>
      <c r="S45" s="2"/>
    </row>
    <row r="46" spans="1:19" ht="13.2" customHeight="1">
      <c r="A46" s="2"/>
      <c r="B46" s="21" t="s">
        <v>240</v>
      </c>
      <c r="C46" s="21" t="s">
        <v>58</v>
      </c>
      <c r="D46" s="82" t="s">
        <v>69</v>
      </c>
      <c r="E46" s="2"/>
      <c r="F46" s="2"/>
      <c r="G46" s="2"/>
      <c r="H46" s="2"/>
      <c r="I46" s="2"/>
      <c r="J46" s="2"/>
      <c r="K46" s="2"/>
      <c r="L46" s="2"/>
      <c r="M46" s="2"/>
      <c r="N46" s="2"/>
      <c r="O46" s="2"/>
      <c r="P46" s="2"/>
      <c r="Q46" s="2"/>
      <c r="R46" s="2"/>
      <c r="S46" s="2"/>
    </row>
    <row r="47" spans="1:19" ht="13.2" customHeight="1">
      <c r="A47" s="2"/>
      <c r="B47" s="21" t="s">
        <v>181</v>
      </c>
      <c r="C47" s="21" t="s">
        <v>182</v>
      </c>
      <c r="D47" s="82" t="s">
        <v>1</v>
      </c>
      <c r="E47" s="2"/>
      <c r="F47" s="2"/>
      <c r="G47" s="2"/>
      <c r="H47" s="2"/>
      <c r="I47" s="2"/>
      <c r="J47" s="2"/>
      <c r="K47" s="2"/>
      <c r="L47" s="2"/>
      <c r="M47" s="2"/>
      <c r="N47" s="2"/>
      <c r="O47" s="2"/>
      <c r="P47" s="2"/>
      <c r="Q47" s="2"/>
      <c r="R47" s="2"/>
      <c r="S47" s="2"/>
    </row>
    <row r="48" spans="1:19" ht="13.2" customHeight="1">
      <c r="A48" s="2"/>
      <c r="B48" s="21" t="s">
        <v>28</v>
      </c>
      <c r="C48" s="21" t="s">
        <v>162</v>
      </c>
      <c r="D48" s="22" t="s">
        <v>0</v>
      </c>
      <c r="E48" s="2"/>
      <c r="F48" s="2"/>
      <c r="G48" s="2"/>
      <c r="H48" s="2"/>
      <c r="I48" s="2"/>
      <c r="J48" s="2"/>
      <c r="K48" s="2"/>
      <c r="L48" s="2"/>
      <c r="M48" s="2"/>
      <c r="N48" s="2"/>
      <c r="O48" s="2"/>
      <c r="P48" s="2"/>
      <c r="Q48" s="2"/>
      <c r="R48" s="2"/>
      <c r="S48" s="2"/>
    </row>
    <row r="49" spans="1:19" ht="13.2" customHeight="1">
      <c r="A49" s="2"/>
      <c r="B49" s="3"/>
      <c r="C49" s="3"/>
      <c r="D49" s="3"/>
      <c r="E49" s="2"/>
      <c r="F49" s="2"/>
      <c r="G49" s="2"/>
      <c r="H49" s="2"/>
      <c r="I49" s="2"/>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33" customHeight="1">
      <c r="A51" s="2"/>
      <c r="B51" s="235" t="s">
        <v>193</v>
      </c>
      <c r="C51" s="235"/>
      <c r="D51" s="235"/>
      <c r="E51" s="235"/>
      <c r="F51" s="235"/>
      <c r="G51" s="235"/>
      <c r="H51" s="90"/>
      <c r="I51" s="90"/>
      <c r="J51" s="90"/>
      <c r="K51" s="2"/>
      <c r="L51" s="2"/>
      <c r="M51" s="2"/>
      <c r="N51" s="2"/>
      <c r="O51" s="2"/>
      <c r="P51" s="2"/>
      <c r="Q51" s="2"/>
      <c r="R51" s="2"/>
      <c r="S51" s="2"/>
    </row>
    <row r="52" spans="1:19">
      <c r="A52" s="2"/>
      <c r="B52" s="3"/>
      <c r="C52" s="3"/>
      <c r="D52" s="3"/>
      <c r="E52" s="2"/>
      <c r="F52" s="2"/>
      <c r="G52" s="2"/>
      <c r="H52" s="2"/>
      <c r="I52" s="2"/>
      <c r="J52" s="2"/>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ht="12.75" customHeight="1">
      <c r="A54" s="2"/>
      <c r="B54" s="3"/>
      <c r="C54" s="3"/>
      <c r="D54" s="3"/>
      <c r="E54" s="2"/>
      <c r="F54" s="2"/>
      <c r="G54" s="2"/>
      <c r="H54" s="2"/>
      <c r="I54" s="2"/>
      <c r="J54" s="2"/>
      <c r="K54" s="2"/>
      <c r="L54" s="2"/>
      <c r="M54" s="2"/>
      <c r="N54" s="2"/>
      <c r="O54" s="2"/>
      <c r="P54" s="2"/>
      <c r="Q54" s="2"/>
      <c r="R54" s="2"/>
      <c r="S54" s="2"/>
    </row>
    <row r="55" spans="1:19">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2"/>
      <c r="C58" s="2"/>
      <c r="D58" s="2"/>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sheetData>
  <mergeCells count="2">
    <mergeCell ref="B6:G6"/>
    <mergeCell ref="B51:G51"/>
  </mergeCells>
  <hyperlinks>
    <hyperlink ref="B63"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T59"/>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20" ht="13.2" customHeight="1"/>
    <row r="2" spans="2:20" ht="17.399999999999999">
      <c r="B2" s="32" t="str">
        <f>Introduction!B2</f>
        <v>LightCounting Wireless Infrastructure Shares, Size &amp; Forecast - 3Q21</v>
      </c>
      <c r="C2" s="32"/>
      <c r="D2" s="32"/>
      <c r="E2" s="32"/>
    </row>
    <row r="3" spans="2:20" ht="17.399999999999999">
      <c r="B3" s="233" t="str">
        <f>Introduction!B3</f>
        <v>December 2021 - Sample template for illustrative purposes only</v>
      </c>
      <c r="C3" s="31"/>
      <c r="D3" s="31"/>
      <c r="E3" s="31"/>
    </row>
    <row r="4" spans="2:20" ht="13.2" customHeight="1">
      <c r="B4" s="31"/>
      <c r="C4" s="31"/>
      <c r="D4" s="31"/>
      <c r="E4" s="31"/>
    </row>
    <row r="5" spans="2:20" ht="15.6">
      <c r="B5" s="92" t="s">
        <v>237</v>
      </c>
      <c r="C5" s="30"/>
      <c r="D5" s="30"/>
      <c r="E5" s="30"/>
      <c r="F5" s="29"/>
    </row>
    <row r="6" spans="2:20" ht="15.6">
      <c r="B6" s="92" t="s">
        <v>246</v>
      </c>
      <c r="C6" s="30"/>
      <c r="D6" s="30"/>
      <c r="E6" s="30"/>
      <c r="F6" s="29"/>
    </row>
    <row r="7" spans="2:20" ht="13.2" customHeight="1">
      <c r="N7" s="80"/>
    </row>
    <row r="8" spans="2:20" ht="13.2" customHeight="1">
      <c r="B8" s="27" t="s">
        <v>192</v>
      </c>
      <c r="C8" s="27"/>
      <c r="D8" s="27"/>
      <c r="E8" s="58"/>
      <c r="N8" s="40" t="s">
        <v>94</v>
      </c>
    </row>
    <row r="9" spans="2:20" ht="13.2" customHeight="1">
      <c r="B9" s="15" t="s">
        <v>89</v>
      </c>
      <c r="C9" s="26">
        <v>2016</v>
      </c>
      <c r="D9" s="26">
        <v>2017</v>
      </c>
      <c r="E9" s="26">
        <v>2018</v>
      </c>
      <c r="F9" s="26">
        <v>2019</v>
      </c>
      <c r="G9" s="26">
        <v>2020</v>
      </c>
      <c r="H9" s="26">
        <v>2021</v>
      </c>
      <c r="I9" s="26">
        <v>2022</v>
      </c>
      <c r="J9" s="26">
        <v>2023</v>
      </c>
      <c r="K9" s="26">
        <v>2024</v>
      </c>
      <c r="L9" s="26">
        <v>2025</v>
      </c>
      <c r="M9" s="26">
        <v>2026</v>
      </c>
      <c r="N9" s="137" t="s">
        <v>216</v>
      </c>
      <c r="P9" s="180"/>
      <c r="Q9" s="180"/>
      <c r="R9" s="180"/>
      <c r="S9" s="180"/>
      <c r="T9" s="180"/>
    </row>
    <row r="10" spans="2:20" ht="13.2" customHeight="1">
      <c r="B10" s="127" t="s">
        <v>90</v>
      </c>
      <c r="C10" s="167"/>
      <c r="D10" s="167"/>
      <c r="E10" s="167"/>
      <c r="F10" s="167"/>
      <c r="G10" s="167"/>
      <c r="H10" s="167"/>
      <c r="I10" s="167"/>
      <c r="J10" s="167"/>
      <c r="K10" s="167"/>
      <c r="L10" s="167"/>
      <c r="M10" s="167"/>
      <c r="N10" s="41" t="e">
        <f>(M10/G10)^(1/6)-1</f>
        <v>#DIV/0!</v>
      </c>
      <c r="R10" s="216"/>
    </row>
    <row r="11" spans="2:20" ht="13.2" customHeight="1">
      <c r="B11" s="128" t="s">
        <v>91</v>
      </c>
      <c r="C11" s="156"/>
      <c r="D11" s="156"/>
      <c r="E11" s="156"/>
      <c r="F11" s="155"/>
      <c r="G11" s="155"/>
      <c r="H11" s="155"/>
      <c r="I11" s="155"/>
      <c r="J11" s="155"/>
      <c r="K11" s="165"/>
      <c r="L11" s="165"/>
      <c r="M11" s="165"/>
      <c r="N11" s="130"/>
      <c r="P11" s="180"/>
      <c r="Q11" s="180"/>
      <c r="R11" s="180"/>
      <c r="S11" s="180"/>
      <c r="T11" s="180"/>
    </row>
    <row r="12" spans="2:20" ht="13.2" customHeight="1">
      <c r="B12" s="127" t="s">
        <v>92</v>
      </c>
      <c r="C12" s="167"/>
      <c r="D12" s="167"/>
      <c r="E12" s="167"/>
      <c r="F12" s="167"/>
      <c r="G12" s="167"/>
      <c r="H12" s="167"/>
      <c r="I12" s="167"/>
      <c r="J12" s="167"/>
      <c r="K12" s="167"/>
      <c r="L12" s="167"/>
      <c r="M12" s="167"/>
      <c r="N12" s="45" t="e">
        <f>(M12/G12)^(1/6)-1</f>
        <v>#DIV/0!</v>
      </c>
      <c r="P12" s="216"/>
      <c r="Q12" s="216"/>
    </row>
    <row r="13" spans="2:20" ht="13.2" customHeight="1">
      <c r="B13" s="128" t="s">
        <v>91</v>
      </c>
      <c r="C13" s="25"/>
      <c r="D13" s="156"/>
      <c r="E13" s="156"/>
      <c r="F13" s="155"/>
      <c r="G13" s="155"/>
      <c r="H13" s="155"/>
      <c r="I13" s="155"/>
      <c r="J13" s="155"/>
      <c r="K13" s="165"/>
      <c r="L13" s="165"/>
      <c r="M13" s="165"/>
      <c r="N13" s="130"/>
    </row>
    <row r="14" spans="2:20" ht="13.2" customHeight="1">
      <c r="B14" s="127" t="s">
        <v>93</v>
      </c>
      <c r="C14" s="167"/>
      <c r="D14" s="167"/>
      <c r="E14" s="167"/>
      <c r="F14" s="167"/>
      <c r="G14" s="167"/>
      <c r="H14" s="167"/>
      <c r="I14" s="167"/>
      <c r="J14" s="167"/>
      <c r="K14" s="167"/>
      <c r="L14" s="167"/>
      <c r="M14" s="167"/>
      <c r="N14" s="45" t="e">
        <f>(M14/G14)^(1/6)-1</f>
        <v>#DIV/0!</v>
      </c>
    </row>
    <row r="15" spans="2:20" ht="13.2" customHeight="1">
      <c r="B15" s="128" t="s">
        <v>91</v>
      </c>
      <c r="C15" s="156"/>
      <c r="D15" s="156"/>
      <c r="E15" s="156"/>
      <c r="F15" s="155"/>
      <c r="G15" s="155"/>
      <c r="H15" s="155"/>
      <c r="I15" s="155"/>
      <c r="J15" s="155"/>
      <c r="K15" s="165"/>
      <c r="L15" s="165"/>
      <c r="M15" s="165"/>
      <c r="N15" s="130"/>
    </row>
    <row r="16" spans="2:20" ht="13.2" customHeight="1">
      <c r="B16" s="127" t="s">
        <v>98</v>
      </c>
      <c r="C16" s="167"/>
      <c r="D16" s="167"/>
      <c r="E16" s="167"/>
      <c r="F16" s="167"/>
      <c r="G16" s="167"/>
      <c r="H16" s="167"/>
      <c r="I16" s="167"/>
      <c r="J16" s="167"/>
      <c r="K16" s="167"/>
      <c r="L16" s="167"/>
      <c r="M16" s="167"/>
      <c r="N16" s="45" t="e">
        <f>(M16/G16)^(1/6)-1</f>
        <v>#DIV/0!</v>
      </c>
    </row>
    <row r="17" spans="2:14" ht="13.2" customHeight="1">
      <c r="B17" s="128" t="s">
        <v>91</v>
      </c>
      <c r="C17" s="156"/>
      <c r="D17" s="156"/>
      <c r="E17" s="156"/>
      <c r="F17" s="155"/>
      <c r="G17" s="155"/>
      <c r="H17" s="155"/>
      <c r="I17" s="155"/>
      <c r="J17" s="155"/>
      <c r="K17" s="165"/>
      <c r="L17" s="165"/>
      <c r="M17" s="165"/>
      <c r="N17" s="130"/>
    </row>
    <row r="18" spans="2:14" ht="13.2" customHeight="1">
      <c r="B18" s="127" t="s">
        <v>70</v>
      </c>
      <c r="C18" s="167">
        <f>C10+C12+C14+C16</f>
        <v>0</v>
      </c>
      <c r="D18" s="167">
        <f>D10+D12+D14+D16</f>
        <v>0</v>
      </c>
      <c r="E18" s="167">
        <f>E10+E12+E14+E16</f>
        <v>0</v>
      </c>
      <c r="F18" s="167">
        <f t="shared" ref="F18:M18" si="0">F10+F12+F14+F16</f>
        <v>0</v>
      </c>
      <c r="G18" s="167">
        <f t="shared" si="0"/>
        <v>0</v>
      </c>
      <c r="H18" s="167">
        <f t="shared" si="0"/>
        <v>0</v>
      </c>
      <c r="I18" s="167">
        <f t="shared" si="0"/>
        <v>0</v>
      </c>
      <c r="J18" s="167">
        <f t="shared" si="0"/>
        <v>0</v>
      </c>
      <c r="K18" s="167">
        <f t="shared" si="0"/>
        <v>0</v>
      </c>
      <c r="L18" s="167">
        <f t="shared" si="0"/>
        <v>0</v>
      </c>
      <c r="M18" s="167">
        <f t="shared" si="0"/>
        <v>0</v>
      </c>
      <c r="N18" s="45" t="e">
        <f>(M18/G18)^(1/6)-1</f>
        <v>#DIV/0!</v>
      </c>
    </row>
    <row r="19" spans="2:14" ht="13.2" customHeight="1">
      <c r="B19" s="131" t="s">
        <v>91</v>
      </c>
      <c r="C19" s="25"/>
      <c r="D19" s="156"/>
      <c r="E19" s="156"/>
      <c r="F19" s="155" t="e">
        <f>(F18-E18)/E18</f>
        <v>#DIV/0!</v>
      </c>
      <c r="G19" s="155" t="e">
        <f t="shared" ref="G19:M19" si="1">(G18-F18)/F18</f>
        <v>#DIV/0!</v>
      </c>
      <c r="H19" s="155" t="e">
        <f t="shared" si="1"/>
        <v>#DIV/0!</v>
      </c>
      <c r="I19" s="155" t="e">
        <f t="shared" si="1"/>
        <v>#DIV/0!</v>
      </c>
      <c r="J19" s="155" t="e">
        <f t="shared" si="1"/>
        <v>#DIV/0!</v>
      </c>
      <c r="K19" s="165" t="e">
        <f t="shared" si="1"/>
        <v>#DIV/0!</v>
      </c>
      <c r="L19" s="165" t="e">
        <f t="shared" si="1"/>
        <v>#DIV/0!</v>
      </c>
      <c r="M19" s="165" t="e">
        <f t="shared" si="1"/>
        <v>#DIV/0!</v>
      </c>
      <c r="N19" s="46"/>
    </row>
    <row r="20" spans="2:14" ht="13.2" customHeight="1">
      <c r="B20" s="1" t="s">
        <v>111</v>
      </c>
    </row>
    <row r="21" spans="2:14" ht="13.2" customHeight="1"/>
    <row r="22" spans="2:14" ht="13.2" customHeight="1">
      <c r="B22" s="27" t="s">
        <v>245</v>
      </c>
      <c r="C22" s="27"/>
      <c r="D22" s="27"/>
      <c r="E22" s="27"/>
      <c r="N22" s="66"/>
    </row>
    <row r="23" spans="2:14" ht="13.2" customHeight="1">
      <c r="B23" s="15" t="s">
        <v>89</v>
      </c>
      <c r="C23" s="26">
        <v>2016</v>
      </c>
      <c r="D23" s="26">
        <v>2017</v>
      </c>
      <c r="E23" s="26">
        <v>2018</v>
      </c>
      <c r="F23" s="26">
        <v>2019</v>
      </c>
      <c r="G23" s="26">
        <v>2020</v>
      </c>
      <c r="H23" s="26">
        <v>2021</v>
      </c>
      <c r="I23" s="26">
        <v>2022</v>
      </c>
      <c r="J23" s="26">
        <v>2023</v>
      </c>
      <c r="K23" s="26">
        <v>2024</v>
      </c>
      <c r="L23" s="26">
        <v>2025</v>
      </c>
      <c r="M23" s="26">
        <v>2026</v>
      </c>
      <c r="N23" s="67"/>
    </row>
    <row r="24" spans="2:14" ht="13.2" customHeight="1">
      <c r="B24" s="5" t="s">
        <v>90</v>
      </c>
      <c r="C24" s="172">
        <v>0</v>
      </c>
      <c r="D24" s="172">
        <v>0</v>
      </c>
      <c r="E24" s="172" t="e">
        <f>E10/('5G RAN'!E30+'4G RAN'!E22)</f>
        <v>#DIV/0!</v>
      </c>
      <c r="F24" s="172" t="e">
        <f>F10/('5G RAN'!F30+'4G RAN'!F22)</f>
        <v>#DIV/0!</v>
      </c>
      <c r="G24" s="172" t="e">
        <f>G10/('5G RAN'!G30+'4G RAN'!G22)</f>
        <v>#DIV/0!</v>
      </c>
      <c r="H24" s="172" t="e">
        <f>H10/('5G RAN'!H30+'4G RAN'!H22)</f>
        <v>#DIV/0!</v>
      </c>
      <c r="I24" s="172" t="e">
        <f>I10/('5G RAN'!I30+'4G RAN'!I22)</f>
        <v>#DIV/0!</v>
      </c>
      <c r="J24" s="172" t="e">
        <f>J10/('5G RAN'!J30+'4G RAN'!J22)</f>
        <v>#DIV/0!</v>
      </c>
      <c r="K24" s="172" t="e">
        <f>K10/('5G RAN'!K30+'4G RAN'!K22)</f>
        <v>#DIV/0!</v>
      </c>
      <c r="L24" s="172" t="e">
        <f>L10/('5G RAN'!L30+'4G RAN'!L22)</f>
        <v>#DIV/0!</v>
      </c>
      <c r="M24" s="172" t="e">
        <f>M10/('5G RAN'!M30+'4G RAN'!M22)</f>
        <v>#DIV/0!</v>
      </c>
      <c r="N24" s="68"/>
    </row>
    <row r="25" spans="2:14" ht="13.2" customHeight="1">
      <c r="B25" s="5" t="s">
        <v>92</v>
      </c>
      <c r="C25" s="172">
        <v>0</v>
      </c>
      <c r="D25" s="172">
        <v>0</v>
      </c>
      <c r="E25" s="172" t="e">
        <f>E12/('5G RAN'!E32+'4G RAN'!E24)</f>
        <v>#DIV/0!</v>
      </c>
      <c r="F25" s="172" t="e">
        <f>F12/('5G RAN'!F32+'4G RAN'!F24)</f>
        <v>#DIV/0!</v>
      </c>
      <c r="G25" s="172" t="e">
        <f>G12/('5G RAN'!G32+'4G RAN'!G24)</f>
        <v>#DIV/0!</v>
      </c>
      <c r="H25" s="172" t="e">
        <f>H12/('5G RAN'!H32+'4G RAN'!H24)</f>
        <v>#DIV/0!</v>
      </c>
      <c r="I25" s="172" t="e">
        <f>I12/('5G RAN'!I32+'4G RAN'!I24)</f>
        <v>#DIV/0!</v>
      </c>
      <c r="J25" s="172" t="e">
        <f>J12/('5G RAN'!J32+'4G RAN'!J24)</f>
        <v>#DIV/0!</v>
      </c>
      <c r="K25" s="172" t="e">
        <f>K12/('5G RAN'!K32+'4G RAN'!K24)</f>
        <v>#DIV/0!</v>
      </c>
      <c r="L25" s="172" t="e">
        <f>L12/('5G RAN'!L32+'4G RAN'!L24)</f>
        <v>#DIV/0!</v>
      </c>
      <c r="M25" s="172" t="e">
        <f>M12/('5G RAN'!M32+'4G RAN'!M24)</f>
        <v>#DIV/0!</v>
      </c>
      <c r="N25" s="68"/>
    </row>
    <row r="26" spans="2:14" ht="13.2" customHeight="1">
      <c r="B26" s="5" t="s">
        <v>93</v>
      </c>
      <c r="C26" s="172">
        <v>0</v>
      </c>
      <c r="D26" s="172">
        <v>0</v>
      </c>
      <c r="E26" s="172" t="e">
        <f>E14/('5G RAN'!E34+'4G RAN'!E26)</f>
        <v>#DIV/0!</v>
      </c>
      <c r="F26" s="172" t="e">
        <f>F14/('5G RAN'!F34+'4G RAN'!F26)</f>
        <v>#DIV/0!</v>
      </c>
      <c r="G26" s="172" t="e">
        <f>G14/('5G RAN'!G34+'4G RAN'!G26)</f>
        <v>#DIV/0!</v>
      </c>
      <c r="H26" s="172" t="e">
        <f>H14/('5G RAN'!H34+'4G RAN'!H26)</f>
        <v>#DIV/0!</v>
      </c>
      <c r="I26" s="172" t="e">
        <f>I14/('5G RAN'!I34+'4G RAN'!I26)</f>
        <v>#DIV/0!</v>
      </c>
      <c r="J26" s="172" t="e">
        <f>J14/('5G RAN'!J34+'4G RAN'!J26)</f>
        <v>#DIV/0!</v>
      </c>
      <c r="K26" s="172" t="e">
        <f>K14/('5G RAN'!K34+'4G RAN'!K26)</f>
        <v>#DIV/0!</v>
      </c>
      <c r="L26" s="172" t="e">
        <f>L14/('5G RAN'!L34+'4G RAN'!L26)</f>
        <v>#DIV/0!</v>
      </c>
      <c r="M26" s="172" t="e">
        <f>M14/('5G RAN'!M34+'4G RAN'!M26)</f>
        <v>#DIV/0!</v>
      </c>
      <c r="N26" s="68"/>
    </row>
    <row r="27" spans="2:14" ht="13.2" customHeight="1">
      <c r="B27" s="5" t="s">
        <v>98</v>
      </c>
      <c r="C27" s="172">
        <v>0</v>
      </c>
      <c r="D27" s="172">
        <v>0</v>
      </c>
      <c r="E27" s="172" t="e">
        <f>E16/('5G RAN'!E36+'4G RAN'!E28)</f>
        <v>#DIV/0!</v>
      </c>
      <c r="F27" s="172" t="e">
        <f>F16/('5G RAN'!F36+'4G RAN'!F28)</f>
        <v>#DIV/0!</v>
      </c>
      <c r="G27" s="172" t="e">
        <f>G16/('5G RAN'!G36+'4G RAN'!G28)</f>
        <v>#DIV/0!</v>
      </c>
      <c r="H27" s="172" t="e">
        <f>H16/('5G RAN'!H36+'4G RAN'!H28)</f>
        <v>#DIV/0!</v>
      </c>
      <c r="I27" s="172" t="e">
        <f>I16/('5G RAN'!I36+'4G RAN'!I28)</f>
        <v>#DIV/0!</v>
      </c>
      <c r="J27" s="172" t="e">
        <f>J16/('5G RAN'!J36+'4G RAN'!J28)</f>
        <v>#DIV/0!</v>
      </c>
      <c r="K27" s="172" t="e">
        <f>K16/('5G RAN'!K36+'4G RAN'!K28)</f>
        <v>#DIV/0!</v>
      </c>
      <c r="L27" s="172" t="e">
        <f>L16/('5G RAN'!L36+'4G RAN'!L28)</f>
        <v>#DIV/0!</v>
      </c>
      <c r="M27" s="172" t="e">
        <f>M16/('5G RAN'!M36+'4G RAN'!M28)</f>
        <v>#DIV/0!</v>
      </c>
      <c r="N27" s="68"/>
    </row>
    <row r="28" spans="2:14" ht="13.2" customHeight="1">
      <c r="B28" s="5" t="s">
        <v>70</v>
      </c>
      <c r="C28" s="172"/>
      <c r="D28" s="172" t="e">
        <f>D18/EPC!D17</f>
        <v>#DIV/0!</v>
      </c>
      <c r="E28" s="172" t="e">
        <f>E18/('5G RAN'!E38+'4G RAN'!E30)</f>
        <v>#DIV/0!</v>
      </c>
      <c r="F28" s="172" t="e">
        <f>F18/('5G RAN'!F38+'4G RAN'!F30)</f>
        <v>#DIV/0!</v>
      </c>
      <c r="G28" s="172" t="e">
        <f>G18/('5G RAN'!G38+'4G RAN'!G30)</f>
        <v>#DIV/0!</v>
      </c>
      <c r="H28" s="172" t="e">
        <f>H18/('5G RAN'!H38+'4G RAN'!H30)</f>
        <v>#DIV/0!</v>
      </c>
      <c r="I28" s="172" t="e">
        <f>I18/('5G RAN'!I38+'4G RAN'!I30)</f>
        <v>#DIV/0!</v>
      </c>
      <c r="J28" s="172" t="e">
        <f>J18/('5G RAN'!J38+'4G RAN'!J30)</f>
        <v>#DIV/0!</v>
      </c>
      <c r="K28" s="172" t="e">
        <f>K18/('5G RAN'!K38+'4G RAN'!K30)</f>
        <v>#DIV/0!</v>
      </c>
      <c r="L28" s="172" t="e">
        <f>L18/('5G RAN'!L38+'4G RAN'!L30)</f>
        <v>#DIV/0!</v>
      </c>
      <c r="M28" s="172" t="e">
        <f>M18/('5G RAN'!M38+'4G RAN'!M30)</f>
        <v>#DIV/0!</v>
      </c>
      <c r="N28" s="68"/>
    </row>
    <row r="29" spans="2:14" ht="13.2" customHeight="1"/>
    <row r="30" spans="2:14" ht="13.2" customHeight="1"/>
    <row r="31" spans="2:14" ht="13.2" customHeight="1"/>
    <row r="32" spans="2:14" ht="13.2" customHeight="1"/>
    <row r="33" spans="18:18" ht="13.2" customHeight="1"/>
    <row r="34" spans="18:18" ht="13.2" customHeight="1"/>
    <row r="35" spans="18:18" ht="13.2" customHeight="1"/>
    <row r="36" spans="18:18" ht="13.2" customHeight="1"/>
    <row r="37" spans="18:18" ht="13.2" customHeight="1"/>
    <row r="38" spans="18:18" ht="13.2" customHeight="1"/>
    <row r="39" spans="18:18" ht="13.2" customHeight="1"/>
    <row r="40" spans="18:18" ht="13.2" customHeight="1">
      <c r="R40" s="58"/>
    </row>
    <row r="41" spans="18:18" ht="13.2" customHeight="1"/>
    <row r="42" spans="18:18" ht="13.2" customHeight="1"/>
    <row r="43" spans="18:18" ht="13.2" customHeight="1"/>
    <row r="44" spans="18:18" ht="13.2" customHeight="1"/>
    <row r="45" spans="18:18" ht="13.2" customHeight="1"/>
    <row r="46" spans="18:18" ht="13.2" customHeight="1"/>
    <row r="47" spans="18:18" ht="13.2" customHeight="1"/>
    <row r="48" spans="18:18" ht="13.2" customHeight="1"/>
    <row r="51" spans="2:14" ht="13.2" customHeight="1">
      <c r="B51" s="27" t="s">
        <v>244</v>
      </c>
      <c r="C51" s="27"/>
      <c r="D51" s="27"/>
      <c r="E51" s="27"/>
      <c r="N51" s="66"/>
    </row>
    <row r="52" spans="2:14">
      <c r="B52" s="15"/>
      <c r="C52" s="26">
        <v>2016</v>
      </c>
      <c r="D52" s="26">
        <v>2017</v>
      </c>
      <c r="E52" s="26">
        <v>2018</v>
      </c>
      <c r="F52" s="26">
        <v>2019</v>
      </c>
      <c r="G52" s="26">
        <v>2020</v>
      </c>
      <c r="H52" s="26">
        <v>2021</v>
      </c>
      <c r="I52" s="26">
        <v>2022</v>
      </c>
      <c r="J52" s="26">
        <v>2023</v>
      </c>
      <c r="K52" s="26">
        <v>2024</v>
      </c>
      <c r="L52" s="26">
        <v>2025</v>
      </c>
      <c r="M52" s="26">
        <v>2026</v>
      </c>
    </row>
    <row r="53" spans="2:14">
      <c r="B53" s="81" t="s">
        <v>239</v>
      </c>
      <c r="C53" s="167"/>
      <c r="D53" s="167"/>
      <c r="E53" s="167"/>
      <c r="F53" s="167"/>
      <c r="G53" s="167"/>
      <c r="H53" s="167"/>
      <c r="I53" s="167"/>
      <c r="J53" s="167"/>
      <c r="K53" s="167"/>
      <c r="L53" s="167"/>
      <c r="M53" s="167"/>
    </row>
    <row r="54" spans="2:14" ht="13.2" customHeight="1">
      <c r="B54" s="15" t="s">
        <v>89</v>
      </c>
      <c r="C54" s="26">
        <v>2016</v>
      </c>
      <c r="D54" s="26">
        <v>2017</v>
      </c>
      <c r="E54" s="26">
        <v>2018</v>
      </c>
      <c r="F54" s="26">
        <v>2019</v>
      </c>
      <c r="G54" s="26">
        <v>2020</v>
      </c>
      <c r="H54" s="26">
        <v>2021</v>
      </c>
      <c r="I54" s="26">
        <v>2022</v>
      </c>
      <c r="J54" s="26">
        <v>2023</v>
      </c>
      <c r="K54" s="26">
        <v>2024</v>
      </c>
      <c r="L54" s="26">
        <v>2025</v>
      </c>
      <c r="M54" s="26">
        <v>2026</v>
      </c>
      <c r="N54" s="67"/>
    </row>
    <row r="55" spans="2:14" ht="13.2" customHeight="1">
      <c r="B55" s="5" t="s">
        <v>90</v>
      </c>
      <c r="C55" s="172">
        <v>0</v>
      </c>
      <c r="D55" s="172">
        <v>0</v>
      </c>
      <c r="E55" s="172" t="e">
        <f>E10/('5G RAN'!E30+'4G RAN'!E22)</f>
        <v>#DIV/0!</v>
      </c>
      <c r="F55" s="172" t="e">
        <f>F10/('5G RAN'!F30+'4G RAN'!F22)</f>
        <v>#DIV/0!</v>
      </c>
      <c r="G55" s="172" t="e">
        <f>G10/('5G RAN'!G30+'4G RAN'!G22)</f>
        <v>#DIV/0!</v>
      </c>
      <c r="H55" s="172" t="e">
        <f>H10/('5G RAN'!H30+'4G RAN'!H22)</f>
        <v>#DIV/0!</v>
      </c>
      <c r="I55" s="172" t="e">
        <f>I10/('5G RAN'!I30+'4G RAN'!I22)</f>
        <v>#DIV/0!</v>
      </c>
      <c r="J55" s="172" t="e">
        <f>J10/('5G RAN'!J30+'4G RAN'!J22)</f>
        <v>#DIV/0!</v>
      </c>
      <c r="K55" s="172" t="e">
        <f>K10/('5G RAN'!K30+'4G RAN'!K22)</f>
        <v>#DIV/0!</v>
      </c>
      <c r="L55" s="172" t="e">
        <f>L10/('5G RAN'!L30+'4G RAN'!L22)</f>
        <v>#DIV/0!</v>
      </c>
      <c r="M55" s="172" t="e">
        <f>M10/('5G RAN'!M30+'4G RAN'!M22)</f>
        <v>#DIV/0!</v>
      </c>
      <c r="N55" s="68"/>
    </row>
    <row r="56" spans="2:14" ht="13.2" customHeight="1">
      <c r="B56" s="5" t="s">
        <v>92</v>
      </c>
      <c r="C56" s="172">
        <v>0</v>
      </c>
      <c r="D56" s="172">
        <v>0</v>
      </c>
      <c r="E56" s="172" t="e">
        <f>E12/('5G RAN'!E32+'4G RAN'!E24)</f>
        <v>#DIV/0!</v>
      </c>
      <c r="F56" s="172" t="e">
        <f>F12/('5G RAN'!F32+'4G RAN'!F24)</f>
        <v>#DIV/0!</v>
      </c>
      <c r="G56" s="172" t="e">
        <f>G12/('5G RAN'!G32+'4G RAN'!G24)</f>
        <v>#DIV/0!</v>
      </c>
      <c r="H56" s="172" t="e">
        <f>H12/('5G RAN'!H32+'4G RAN'!H24)</f>
        <v>#DIV/0!</v>
      </c>
      <c r="I56" s="172" t="e">
        <f>I12/('5G RAN'!I32+'4G RAN'!I24)</f>
        <v>#DIV/0!</v>
      </c>
      <c r="J56" s="172" t="e">
        <f>J12/('5G RAN'!J32+'4G RAN'!J24)</f>
        <v>#DIV/0!</v>
      </c>
      <c r="K56" s="172" t="e">
        <f>K12/('5G RAN'!K32+'4G RAN'!K24)</f>
        <v>#DIV/0!</v>
      </c>
      <c r="L56" s="172" t="e">
        <f>L12/('5G RAN'!L32+'4G RAN'!L24)</f>
        <v>#DIV/0!</v>
      </c>
      <c r="M56" s="172" t="e">
        <f>M12/('5G RAN'!M32+'4G RAN'!M24)</f>
        <v>#DIV/0!</v>
      </c>
      <c r="N56" s="68"/>
    </row>
    <row r="57" spans="2:14" ht="13.2" customHeight="1">
      <c r="B57" s="5" t="s">
        <v>93</v>
      </c>
      <c r="C57" s="172">
        <v>0</v>
      </c>
      <c r="D57" s="172">
        <v>0</v>
      </c>
      <c r="E57" s="172" t="e">
        <f>E14/(('5G RAN'!E34+'4G RAN'!E26)-E53)</f>
        <v>#DIV/0!</v>
      </c>
      <c r="F57" s="172" t="e">
        <f>F14/(('5G RAN'!F34+'4G RAN'!F26)-F53)</f>
        <v>#DIV/0!</v>
      </c>
      <c r="G57" s="172" t="e">
        <f>G14/(('5G RAN'!G34+'4G RAN'!G26)-G53)</f>
        <v>#DIV/0!</v>
      </c>
      <c r="H57" s="172" t="e">
        <f>H14/(('5G RAN'!H34+'4G RAN'!H26)-H53)</f>
        <v>#DIV/0!</v>
      </c>
      <c r="I57" s="172" t="e">
        <f>I14/(('5G RAN'!I34+'4G RAN'!I26)-I53)</f>
        <v>#DIV/0!</v>
      </c>
      <c r="J57" s="172" t="e">
        <f>J14/(('5G RAN'!J34+'4G RAN'!J26)-J53)</f>
        <v>#DIV/0!</v>
      </c>
      <c r="K57" s="172" t="e">
        <f>K14/(('5G RAN'!K34+'4G RAN'!K26)-K53)</f>
        <v>#DIV/0!</v>
      </c>
      <c r="L57" s="172" t="e">
        <f>L14/(('5G RAN'!L34+'4G RAN'!L26)-L53)</f>
        <v>#DIV/0!</v>
      </c>
      <c r="M57" s="172" t="e">
        <f>M14/(('5G RAN'!M34+'4G RAN'!M26)-M53)</f>
        <v>#DIV/0!</v>
      </c>
      <c r="N57" s="68"/>
    </row>
    <row r="58" spans="2:14" ht="13.2" customHeight="1">
      <c r="B58" s="5" t="s">
        <v>98</v>
      </c>
      <c r="C58" s="172">
        <v>0</v>
      </c>
      <c r="D58" s="172">
        <v>0</v>
      </c>
      <c r="E58" s="172" t="e">
        <f>E16/('5G RAN'!E36+'4G RAN'!E28)</f>
        <v>#DIV/0!</v>
      </c>
      <c r="F58" s="172" t="e">
        <f>F16/('5G RAN'!F36+'4G RAN'!F28)</f>
        <v>#DIV/0!</v>
      </c>
      <c r="G58" s="172" t="e">
        <f>G16/('5G RAN'!G36+'4G RAN'!G28)</f>
        <v>#DIV/0!</v>
      </c>
      <c r="H58" s="172" t="e">
        <f>H16/('5G RAN'!H36+'4G RAN'!H28)</f>
        <v>#DIV/0!</v>
      </c>
      <c r="I58" s="172" t="e">
        <f>I16/('5G RAN'!I36+'4G RAN'!I28)</f>
        <v>#DIV/0!</v>
      </c>
      <c r="J58" s="172" t="e">
        <f>J16/('5G RAN'!J36+'4G RAN'!J28)</f>
        <v>#DIV/0!</v>
      </c>
      <c r="K58" s="172" t="e">
        <f>K16/('5G RAN'!K36+'4G RAN'!K28)</f>
        <v>#DIV/0!</v>
      </c>
      <c r="L58" s="172" t="e">
        <f>L16/('5G RAN'!L36+'4G RAN'!L28)</f>
        <v>#DIV/0!</v>
      </c>
      <c r="M58" s="172" t="e">
        <f>M16/('5G RAN'!M36+'4G RAN'!M28)</f>
        <v>#DIV/0!</v>
      </c>
      <c r="N58" s="68"/>
    </row>
    <row r="59" spans="2:14" ht="13.2" customHeight="1">
      <c r="B59" s="5" t="s">
        <v>70</v>
      </c>
      <c r="C59" s="172">
        <v>0</v>
      </c>
      <c r="D59" s="172">
        <v>0</v>
      </c>
      <c r="E59" s="172" t="e">
        <f>E18/(('5G RAN'!E38+'4G RAN'!E30)-E53)</f>
        <v>#DIV/0!</v>
      </c>
      <c r="F59" s="172" t="e">
        <f>F18/(('5G RAN'!F38+'4G RAN'!F30)-F53)</f>
        <v>#DIV/0!</v>
      </c>
      <c r="G59" s="172" t="e">
        <f>G18/(('5G RAN'!G38+'4G RAN'!G30)-G53)</f>
        <v>#DIV/0!</v>
      </c>
      <c r="H59" s="172" t="e">
        <f>H18/(('5G RAN'!H38+'4G RAN'!H30)-H53)</f>
        <v>#DIV/0!</v>
      </c>
      <c r="I59" s="172" t="e">
        <f>I18/(('5G RAN'!I38+'4G RAN'!I30)-I53)</f>
        <v>#DIV/0!</v>
      </c>
      <c r="J59" s="172" t="e">
        <f>J18/(('5G RAN'!J38+'4G RAN'!J30)-J53)</f>
        <v>#DIV/0!</v>
      </c>
      <c r="K59" s="172" t="e">
        <f>K18/(('5G RAN'!K38+'4G RAN'!K30)-K53)</f>
        <v>#DIV/0!</v>
      </c>
      <c r="L59" s="172" t="e">
        <f>L18/(('5G RAN'!L38+'4G RAN'!L30)-L53)</f>
        <v>#DIV/0!</v>
      </c>
      <c r="M59" s="172" t="e">
        <f>M18/(('5G RAN'!M38+'4G RAN'!M30)-M53)</f>
        <v>#DIV/0!</v>
      </c>
      <c r="N59" s="68"/>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N2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2" t="str">
        <f>Introduction!B2</f>
        <v>LightCounting Wireless Infrastructure Shares, Size &amp; Forecast - 3Q21</v>
      </c>
      <c r="C2" s="32"/>
      <c r="D2" s="32"/>
      <c r="E2" s="32"/>
    </row>
    <row r="3" spans="2:14" ht="17.399999999999999">
      <c r="B3" s="233" t="str">
        <f>Introduction!B3</f>
        <v>December 2021 - Sample template for illustrative purposes only</v>
      </c>
      <c r="C3" s="31"/>
      <c r="D3" s="31"/>
      <c r="E3" s="31"/>
    </row>
    <row r="4" spans="2:14" ht="13.2" customHeight="1">
      <c r="B4" s="31"/>
      <c r="C4" s="31"/>
      <c r="D4" s="31"/>
      <c r="E4" s="31"/>
    </row>
    <row r="5" spans="2:14" ht="15.6">
      <c r="B5" s="92" t="s">
        <v>171</v>
      </c>
      <c r="C5" s="30"/>
      <c r="D5" s="30"/>
      <c r="E5" s="30"/>
      <c r="F5" s="29"/>
    </row>
    <row r="6" spans="2:14" ht="13.2" customHeight="1"/>
    <row r="7" spans="2:14" s="80" customFormat="1" ht="13.2" customHeight="1">
      <c r="B7" s="27" t="s">
        <v>95</v>
      </c>
      <c r="C7" s="27"/>
      <c r="D7" s="58"/>
      <c r="E7" s="27"/>
      <c r="N7" s="40" t="s">
        <v>94</v>
      </c>
    </row>
    <row r="8" spans="2:14" s="80" customFormat="1" ht="13.2" customHeight="1">
      <c r="B8" s="125" t="s">
        <v>89</v>
      </c>
      <c r="C8" s="113">
        <v>2016</v>
      </c>
      <c r="D8" s="113">
        <v>2017</v>
      </c>
      <c r="E8" s="113">
        <v>2018</v>
      </c>
      <c r="F8" s="113">
        <v>2019</v>
      </c>
      <c r="G8" s="113">
        <v>2020</v>
      </c>
      <c r="H8" s="113">
        <v>2021</v>
      </c>
      <c r="I8" s="113">
        <v>2022</v>
      </c>
      <c r="J8" s="113">
        <v>2023</v>
      </c>
      <c r="K8" s="113">
        <v>2024</v>
      </c>
      <c r="L8" s="113">
        <v>2025</v>
      </c>
      <c r="M8" s="113">
        <v>2026</v>
      </c>
      <c r="N8" s="137" t="s">
        <v>216</v>
      </c>
    </row>
    <row r="9" spans="2:14" s="80" customFormat="1" ht="13.2" customHeight="1">
      <c r="B9" s="127" t="s">
        <v>90</v>
      </c>
      <c r="C9" s="167"/>
      <c r="D9" s="167"/>
      <c r="E9" s="167"/>
      <c r="F9" s="167"/>
      <c r="G9" s="167"/>
      <c r="H9" s="167"/>
      <c r="I9" s="167"/>
      <c r="J9" s="167"/>
      <c r="K9" s="167"/>
      <c r="L9" s="167"/>
      <c r="M9" s="167"/>
      <c r="N9" s="41" t="e">
        <f>(M9/G9)^(1/6)-1</f>
        <v>#DIV/0!</v>
      </c>
    </row>
    <row r="10" spans="2:14" s="80" customFormat="1" ht="13.2" customHeight="1">
      <c r="B10" s="128" t="s">
        <v>91</v>
      </c>
      <c r="C10" s="169"/>
      <c r="D10" s="155"/>
      <c r="E10" s="155"/>
      <c r="F10" s="156"/>
      <c r="G10" s="155"/>
      <c r="H10" s="155"/>
      <c r="I10" s="155"/>
      <c r="J10" s="155"/>
      <c r="K10" s="165"/>
      <c r="L10" s="165"/>
      <c r="M10" s="149"/>
      <c r="N10" s="130"/>
    </row>
    <row r="11" spans="2:14" s="80" customFormat="1" ht="13.2" customHeight="1">
      <c r="B11" s="127" t="s">
        <v>92</v>
      </c>
      <c r="C11" s="167"/>
      <c r="D11" s="167"/>
      <c r="E11" s="167"/>
      <c r="F11" s="167"/>
      <c r="G11" s="167"/>
      <c r="H11" s="167"/>
      <c r="I11" s="167"/>
      <c r="J11" s="167"/>
      <c r="K11" s="167"/>
      <c r="L11" s="167"/>
      <c r="M11" s="167"/>
      <c r="N11" s="45" t="e">
        <f>(M11/G11)^(1/6)-1</f>
        <v>#DIV/0!</v>
      </c>
    </row>
    <row r="12" spans="2:14" s="80" customFormat="1" ht="13.2" customHeight="1">
      <c r="B12" s="128" t="s">
        <v>91</v>
      </c>
      <c r="C12" s="169"/>
      <c r="D12" s="155"/>
      <c r="E12" s="155"/>
      <c r="F12" s="155"/>
      <c r="G12" s="155"/>
      <c r="H12" s="155"/>
      <c r="I12" s="155"/>
      <c r="J12" s="155"/>
      <c r="K12" s="165"/>
      <c r="L12" s="165"/>
      <c r="M12" s="149"/>
      <c r="N12" s="130"/>
    </row>
    <row r="13" spans="2:14" s="80" customFormat="1" ht="13.2" customHeight="1">
      <c r="B13" s="127" t="s">
        <v>93</v>
      </c>
      <c r="C13" s="167"/>
      <c r="D13" s="167"/>
      <c r="E13" s="167"/>
      <c r="F13" s="167"/>
      <c r="G13" s="167"/>
      <c r="H13" s="167"/>
      <c r="I13" s="167"/>
      <c r="J13" s="167"/>
      <c r="K13" s="167"/>
      <c r="L13" s="167"/>
      <c r="M13" s="167"/>
      <c r="N13" s="45" t="e">
        <f>(M13/G13)^(1/6)-1</f>
        <v>#DIV/0!</v>
      </c>
    </row>
    <row r="14" spans="2:14" s="80" customFormat="1" ht="13.2" customHeight="1">
      <c r="B14" s="128" t="s">
        <v>91</v>
      </c>
      <c r="C14" s="169"/>
      <c r="D14" s="155"/>
      <c r="E14" s="155"/>
      <c r="F14" s="155"/>
      <c r="G14" s="155"/>
      <c r="H14" s="155"/>
      <c r="I14" s="155"/>
      <c r="J14" s="155"/>
      <c r="K14" s="165"/>
      <c r="L14" s="165"/>
      <c r="M14" s="149"/>
      <c r="N14" s="130"/>
    </row>
    <row r="15" spans="2:14" s="80" customFormat="1" ht="13.2" customHeight="1">
      <c r="B15" s="127" t="s">
        <v>98</v>
      </c>
      <c r="C15" s="167"/>
      <c r="D15" s="167"/>
      <c r="E15" s="167"/>
      <c r="F15" s="167"/>
      <c r="G15" s="167"/>
      <c r="H15" s="167"/>
      <c r="I15" s="167"/>
      <c r="J15" s="167"/>
      <c r="K15" s="167"/>
      <c r="L15" s="167"/>
      <c r="M15" s="167"/>
      <c r="N15" s="45" t="e">
        <f>(M15/G15)^(1/6)-1</f>
        <v>#DIV/0!</v>
      </c>
    </row>
    <row r="16" spans="2:14" s="80" customFormat="1" ht="13.2" customHeight="1">
      <c r="B16" s="128" t="s">
        <v>91</v>
      </c>
      <c r="C16" s="169"/>
      <c r="D16" s="155"/>
      <c r="E16" s="155"/>
      <c r="F16" s="155"/>
      <c r="G16" s="155"/>
      <c r="H16" s="155"/>
      <c r="I16" s="155"/>
      <c r="J16" s="155"/>
      <c r="K16" s="165"/>
      <c r="L16" s="165"/>
      <c r="M16" s="149"/>
      <c r="N16" s="130"/>
    </row>
    <row r="17" spans="2:14" s="80" customFormat="1" ht="13.2" customHeight="1">
      <c r="B17" s="127" t="s">
        <v>70</v>
      </c>
      <c r="C17" s="167">
        <f>C9+C11+C13+C15</f>
        <v>0</v>
      </c>
      <c r="D17" s="167">
        <f>D9+D11+D13+D15</f>
        <v>0</v>
      </c>
      <c r="E17" s="167">
        <f>E9+E11+E13+E15</f>
        <v>0</v>
      </c>
      <c r="F17" s="167">
        <f t="shared" ref="F17:L17" si="0">F9+F11+F13+F15</f>
        <v>0</v>
      </c>
      <c r="G17" s="167">
        <f t="shared" si="0"/>
        <v>0</v>
      </c>
      <c r="H17" s="167">
        <f>H9+H11+H13+H15</f>
        <v>0</v>
      </c>
      <c r="I17" s="167">
        <f>I9+I11+I13+I15</f>
        <v>0</v>
      </c>
      <c r="J17" s="167">
        <f>J9+J11+J13+J15</f>
        <v>0</v>
      </c>
      <c r="K17" s="168">
        <f t="shared" si="0"/>
        <v>0</v>
      </c>
      <c r="L17" s="168">
        <f t="shared" si="0"/>
        <v>0</v>
      </c>
      <c r="M17" s="168">
        <f t="shared" ref="M17" si="1">M9+M11+M13+M15</f>
        <v>0</v>
      </c>
      <c r="N17" s="45" t="e">
        <f>(M17/G17)^(1/6)-1</f>
        <v>#DIV/0!</v>
      </c>
    </row>
    <row r="18" spans="2:14" s="80" customFormat="1" ht="13.2" customHeight="1">
      <c r="B18" s="131" t="s">
        <v>91</v>
      </c>
      <c r="C18" s="169"/>
      <c r="D18" s="155"/>
      <c r="E18" s="155"/>
      <c r="F18" s="155"/>
      <c r="G18" s="155" t="e">
        <f t="shared" ref="G18:M18" si="2">(G17-F17)/F17</f>
        <v>#DIV/0!</v>
      </c>
      <c r="H18" s="155" t="e">
        <f t="shared" si="2"/>
        <v>#DIV/0!</v>
      </c>
      <c r="I18" s="155" t="e">
        <f t="shared" si="2"/>
        <v>#DIV/0!</v>
      </c>
      <c r="J18" s="155" t="e">
        <f t="shared" si="2"/>
        <v>#DIV/0!</v>
      </c>
      <c r="K18" s="165" t="e">
        <f t="shared" si="2"/>
        <v>#DIV/0!</v>
      </c>
      <c r="L18" s="165" t="e">
        <f t="shared" si="2"/>
        <v>#DIV/0!</v>
      </c>
      <c r="M18" s="149" t="e">
        <f t="shared" si="2"/>
        <v>#DIV/0!</v>
      </c>
      <c r="N18" s="132"/>
    </row>
    <row r="19" spans="2:14">
      <c r="B19" s="23"/>
      <c r="C19" s="23"/>
      <c r="D19" s="23"/>
      <c r="F19" s="190"/>
      <c r="G19" s="187"/>
    </row>
    <row r="20" spans="2:14">
      <c r="G20" s="189"/>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T5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3" width="11.6640625" style="1" customWidth="1"/>
    <col min="14" max="14" width="8.6640625" style="1"/>
    <col min="15" max="15" width="20.77734375" style="1" customWidth="1"/>
    <col min="16" max="20" width="11.6640625" style="1" customWidth="1"/>
    <col min="21" max="16384" width="8.6640625" style="1"/>
  </cols>
  <sheetData>
    <row r="2" spans="2:17" ht="17.399999999999999">
      <c r="B2" s="32" t="str">
        <f>Introduction!B2</f>
        <v>LightCounting Wireless Infrastructure Shares, Size &amp; Forecast - 3Q21</v>
      </c>
      <c r="K2" s="191"/>
      <c r="L2" s="191"/>
      <c r="M2" s="191"/>
    </row>
    <row r="3" spans="2:17" ht="17.399999999999999">
      <c r="B3" s="233" t="str">
        <f>Introduction!B3</f>
        <v>December 2021 - Sample template for illustrative purposes only</v>
      </c>
      <c r="K3" s="178"/>
      <c r="L3" s="178"/>
      <c r="M3" s="178"/>
    </row>
    <row r="4" spans="2:17" ht="15">
      <c r="B4" s="31"/>
    </row>
    <row r="5" spans="2:17" ht="15.6">
      <c r="B5" s="92" t="s">
        <v>167</v>
      </c>
      <c r="C5" s="29"/>
    </row>
    <row r="6" spans="2:17" ht="13.2" customHeight="1"/>
    <row r="7" spans="2:17" s="80" customFormat="1" ht="13.2" customHeight="1">
      <c r="B7" s="27" t="s">
        <v>218</v>
      </c>
      <c r="O7" s="27" t="s">
        <v>219</v>
      </c>
      <c r="Q7" s="69"/>
    </row>
    <row r="8" spans="2:17" s="80" customFormat="1" ht="13.2" customHeight="1">
      <c r="B8" s="125" t="s">
        <v>6</v>
      </c>
      <c r="C8" s="113" t="s">
        <v>73</v>
      </c>
      <c r="D8" s="113" t="s">
        <v>74</v>
      </c>
      <c r="E8" s="113" t="s">
        <v>75</v>
      </c>
      <c r="F8" s="113" t="s">
        <v>76</v>
      </c>
      <c r="G8" s="113" t="s">
        <v>77</v>
      </c>
      <c r="H8" s="113" t="s">
        <v>78</v>
      </c>
      <c r="I8" s="113" t="s">
        <v>79</v>
      </c>
      <c r="J8" s="113" t="s">
        <v>80</v>
      </c>
      <c r="K8" s="113" t="s">
        <v>81</v>
      </c>
      <c r="L8" s="113" t="s">
        <v>82</v>
      </c>
      <c r="M8" s="113" t="s">
        <v>247</v>
      </c>
      <c r="O8" s="112" t="str">
        <f>B8</f>
        <v>Vendor</v>
      </c>
      <c r="P8" s="113">
        <v>2019</v>
      </c>
      <c r="Q8" s="113">
        <v>2020</v>
      </c>
    </row>
    <row r="9" spans="2:17" s="80" customFormat="1" ht="13.2" customHeight="1">
      <c r="B9" s="81" t="s">
        <v>9</v>
      </c>
      <c r="C9" s="151"/>
      <c r="D9" s="151"/>
      <c r="E9" s="151"/>
      <c r="F9" s="151"/>
      <c r="G9" s="151"/>
      <c r="H9" s="151"/>
      <c r="I9" s="151"/>
      <c r="J9" s="151"/>
      <c r="K9" s="151"/>
      <c r="L9" s="151"/>
      <c r="M9" s="151"/>
      <c r="O9" s="150" t="str">
        <f t="shared" ref="O9:O17" si="0">B9</f>
        <v>Cisco</v>
      </c>
      <c r="P9" s="153">
        <f>SUM(C9:F9)</f>
        <v>0</v>
      </c>
      <c r="Q9" s="153">
        <f>SUM(G9:J9)</f>
        <v>0</v>
      </c>
    </row>
    <row r="10" spans="2:17" s="80" customFormat="1" ht="13.2" customHeight="1">
      <c r="B10" s="81" t="s">
        <v>11</v>
      </c>
      <c r="C10" s="151"/>
      <c r="D10" s="151"/>
      <c r="E10" s="151"/>
      <c r="F10" s="151"/>
      <c r="G10" s="151"/>
      <c r="H10" s="151"/>
      <c r="I10" s="151"/>
      <c r="J10" s="151"/>
      <c r="K10" s="151"/>
      <c r="L10" s="151"/>
      <c r="M10" s="151"/>
      <c r="O10" s="150" t="str">
        <f t="shared" si="0"/>
        <v>Ericsson</v>
      </c>
      <c r="P10" s="153">
        <f t="shared" ref="P10:P17" si="1">SUM(C10:F10)</f>
        <v>0</v>
      </c>
      <c r="Q10" s="153">
        <f t="shared" ref="Q10:Q17" si="2">SUM(G10:J10)</f>
        <v>0</v>
      </c>
    </row>
    <row r="11" spans="2:17" s="80" customFormat="1" ht="13.2" customHeight="1">
      <c r="B11" s="81" t="s">
        <v>17</v>
      </c>
      <c r="C11" s="151"/>
      <c r="D11" s="151"/>
      <c r="E11" s="151"/>
      <c r="F11" s="151"/>
      <c r="G11" s="151"/>
      <c r="H11" s="151"/>
      <c r="I11" s="151"/>
      <c r="J11" s="151"/>
      <c r="K11" s="151"/>
      <c r="L11" s="151"/>
      <c r="M11" s="151"/>
      <c r="O11" s="150" t="str">
        <f t="shared" si="0"/>
        <v>Huawei</v>
      </c>
      <c r="P11" s="153">
        <f t="shared" si="1"/>
        <v>0</v>
      </c>
      <c r="Q11" s="153">
        <f t="shared" si="2"/>
        <v>0</v>
      </c>
    </row>
    <row r="12" spans="2:17" s="80" customFormat="1" ht="13.2" customHeight="1">
      <c r="B12" s="81" t="s">
        <v>20</v>
      </c>
      <c r="C12" s="151"/>
      <c r="D12" s="151"/>
      <c r="E12" s="151"/>
      <c r="F12" s="151"/>
      <c r="G12" s="159"/>
      <c r="H12" s="151"/>
      <c r="I12" s="151"/>
      <c r="J12" s="151"/>
      <c r="K12" s="151"/>
      <c r="L12" s="151"/>
      <c r="M12" s="151"/>
      <c r="O12" s="150" t="str">
        <f t="shared" si="0"/>
        <v>Mavenir</v>
      </c>
      <c r="P12" s="153">
        <f t="shared" si="1"/>
        <v>0</v>
      </c>
      <c r="Q12" s="153">
        <f t="shared" si="2"/>
        <v>0</v>
      </c>
    </row>
    <row r="13" spans="2:17" s="80" customFormat="1" ht="13.2" customHeight="1">
      <c r="B13" s="81" t="s">
        <v>2</v>
      </c>
      <c r="C13" s="151"/>
      <c r="D13" s="151"/>
      <c r="E13" s="151"/>
      <c r="F13" s="151"/>
      <c r="G13" s="159"/>
      <c r="H13" s="151"/>
      <c r="I13" s="151"/>
      <c r="J13" s="151"/>
      <c r="K13" s="151"/>
      <c r="L13" s="151"/>
      <c r="M13" s="151"/>
      <c r="O13" s="150" t="str">
        <f t="shared" si="0"/>
        <v>NEC</v>
      </c>
      <c r="P13" s="153">
        <f t="shared" si="1"/>
        <v>0</v>
      </c>
      <c r="Q13" s="153">
        <f t="shared" si="2"/>
        <v>0</v>
      </c>
    </row>
    <row r="14" spans="2:17" s="80" customFormat="1" ht="13.2" customHeight="1">
      <c r="B14" s="81" t="s">
        <v>18</v>
      </c>
      <c r="C14" s="151"/>
      <c r="D14" s="151"/>
      <c r="E14" s="151"/>
      <c r="F14" s="151"/>
      <c r="G14" s="151"/>
      <c r="H14" s="151"/>
      <c r="I14" s="151"/>
      <c r="J14" s="151"/>
      <c r="K14" s="151"/>
      <c r="L14" s="151"/>
      <c r="M14" s="151"/>
      <c r="O14" s="150" t="str">
        <f t="shared" si="0"/>
        <v>Nokia</v>
      </c>
      <c r="P14" s="153">
        <f t="shared" si="1"/>
        <v>0</v>
      </c>
      <c r="Q14" s="153">
        <f t="shared" si="2"/>
        <v>0</v>
      </c>
    </row>
    <row r="15" spans="2:17" s="80" customFormat="1" ht="13.2" customHeight="1">
      <c r="B15" s="81" t="s">
        <v>23</v>
      </c>
      <c r="C15" s="151"/>
      <c r="D15" s="151"/>
      <c r="E15" s="151"/>
      <c r="F15" s="151"/>
      <c r="G15" s="151"/>
      <c r="H15" s="151"/>
      <c r="I15" s="151"/>
      <c r="J15" s="151"/>
      <c r="K15" s="151"/>
      <c r="L15" s="151"/>
      <c r="M15" s="151"/>
      <c r="O15" s="150" t="str">
        <f t="shared" si="0"/>
        <v>Samsung</v>
      </c>
      <c r="P15" s="153">
        <f t="shared" si="1"/>
        <v>0</v>
      </c>
      <c r="Q15" s="153">
        <f t="shared" si="2"/>
        <v>0</v>
      </c>
    </row>
    <row r="16" spans="2:17" s="80" customFormat="1" ht="13.2" customHeight="1">
      <c r="B16" s="81" t="s">
        <v>28</v>
      </c>
      <c r="C16" s="151"/>
      <c r="D16" s="151"/>
      <c r="E16" s="151"/>
      <c r="F16" s="151"/>
      <c r="G16" s="151"/>
      <c r="H16" s="151"/>
      <c r="I16" s="151"/>
      <c r="J16" s="151"/>
      <c r="K16" s="151"/>
      <c r="L16" s="151"/>
      <c r="M16" s="151"/>
      <c r="O16" s="150" t="str">
        <f t="shared" si="0"/>
        <v>ZTE</v>
      </c>
      <c r="P16" s="153">
        <f t="shared" si="1"/>
        <v>0</v>
      </c>
      <c r="Q16" s="153">
        <f t="shared" si="2"/>
        <v>0</v>
      </c>
    </row>
    <row r="17" spans="2:17" s="80" customFormat="1" ht="13.2" customHeight="1">
      <c r="B17" s="81" t="s">
        <v>83</v>
      </c>
      <c r="C17" s="151"/>
      <c r="D17" s="151"/>
      <c r="E17" s="151"/>
      <c r="F17" s="151"/>
      <c r="G17" s="151"/>
      <c r="H17" s="151"/>
      <c r="I17" s="151"/>
      <c r="J17" s="151"/>
      <c r="K17" s="151"/>
      <c r="L17" s="151"/>
      <c r="M17" s="151"/>
      <c r="O17" s="150" t="str">
        <f t="shared" si="0"/>
        <v>Other</v>
      </c>
      <c r="P17" s="153">
        <f t="shared" si="1"/>
        <v>0</v>
      </c>
      <c r="Q17" s="153">
        <f t="shared" si="2"/>
        <v>0</v>
      </c>
    </row>
    <row r="18" spans="2:17" s="80" customFormat="1" ht="13.2" customHeight="1">
      <c r="B18" s="81" t="s">
        <v>70</v>
      </c>
      <c r="C18" s="152">
        <f t="shared" ref="C18:L18" si="3">SUM(C9:C17)</f>
        <v>0</v>
      </c>
      <c r="D18" s="152">
        <f t="shared" si="3"/>
        <v>0</v>
      </c>
      <c r="E18" s="152">
        <f t="shared" si="3"/>
        <v>0</v>
      </c>
      <c r="F18" s="152">
        <f t="shared" si="3"/>
        <v>0</v>
      </c>
      <c r="G18" s="152">
        <f t="shared" si="3"/>
        <v>0</v>
      </c>
      <c r="H18" s="152">
        <f t="shared" si="3"/>
        <v>0</v>
      </c>
      <c r="I18" s="152">
        <f t="shared" si="3"/>
        <v>0</v>
      </c>
      <c r="J18" s="152">
        <f t="shared" si="3"/>
        <v>0</v>
      </c>
      <c r="K18" s="152">
        <f t="shared" si="3"/>
        <v>0</v>
      </c>
      <c r="L18" s="152">
        <f t="shared" si="3"/>
        <v>0</v>
      </c>
      <c r="M18" s="152">
        <f t="shared" ref="M18" si="4">SUM(M9:M17)</f>
        <v>0</v>
      </c>
      <c r="O18" s="81" t="s">
        <v>70</v>
      </c>
      <c r="P18" s="154">
        <f>SUM(P9:P17)</f>
        <v>0</v>
      </c>
      <c r="Q18" s="154">
        <f>SUM(Q9:Q17)</f>
        <v>0</v>
      </c>
    </row>
    <row r="19" spans="2:17" s="80" customFormat="1" ht="13.2" customHeight="1">
      <c r="B19" s="80" t="s">
        <v>229</v>
      </c>
      <c r="C19" s="161"/>
      <c r="D19" s="161"/>
      <c r="E19" s="161"/>
      <c r="F19" s="161"/>
      <c r="G19" s="161"/>
      <c r="H19" s="161"/>
      <c r="I19" s="161"/>
      <c r="J19" s="161"/>
      <c r="K19" s="161"/>
      <c r="L19" s="161"/>
      <c r="M19" s="161"/>
    </row>
    <row r="20" spans="2:17" s="80" customFormat="1" ht="13.2" customHeight="1"/>
    <row r="21" spans="2:17" s="80" customFormat="1" ht="13.2" customHeight="1">
      <c r="B21" s="27" t="s">
        <v>168</v>
      </c>
      <c r="F21" s="162"/>
      <c r="O21" s="27" t="s">
        <v>169</v>
      </c>
    </row>
    <row r="22" spans="2:17" s="80" customFormat="1" ht="13.2" customHeight="1">
      <c r="B22" s="125"/>
      <c r="C22" s="113" t="s">
        <v>73</v>
      </c>
      <c r="D22" s="113" t="s">
        <v>74</v>
      </c>
      <c r="E22" s="113" t="s">
        <v>75</v>
      </c>
      <c r="F22" s="113" t="s">
        <v>76</v>
      </c>
      <c r="G22" s="113" t="s">
        <v>77</v>
      </c>
      <c r="H22" s="113" t="s">
        <v>78</v>
      </c>
      <c r="I22" s="113" t="s">
        <v>79</v>
      </c>
      <c r="J22" s="113" t="s">
        <v>80</v>
      </c>
      <c r="K22" s="113" t="s">
        <v>81</v>
      </c>
      <c r="L22" s="113" t="s">
        <v>82</v>
      </c>
      <c r="M22" s="113" t="s">
        <v>247</v>
      </c>
      <c r="O22" s="125"/>
      <c r="P22" s="113">
        <v>2019</v>
      </c>
      <c r="Q22" s="113">
        <v>2020</v>
      </c>
    </row>
    <row r="23" spans="2:17" s="80" customFormat="1" ht="13.2" customHeight="1">
      <c r="B23" s="160" t="str">
        <f>B9</f>
        <v>Cisco</v>
      </c>
      <c r="C23" s="158"/>
      <c r="D23" s="158"/>
      <c r="E23" s="158"/>
      <c r="F23" s="158" t="e">
        <f t="shared" ref="F23:H26" si="5">F9/F$18</f>
        <v>#DIV/0!</v>
      </c>
      <c r="G23" s="158" t="e">
        <f t="shared" si="5"/>
        <v>#DIV/0!</v>
      </c>
      <c r="H23" s="158" t="e">
        <f t="shared" si="5"/>
        <v>#DIV/0!</v>
      </c>
      <c r="I23" s="158" t="e">
        <f t="shared" ref="I23" si="6">I9/I$18</f>
        <v>#DIV/0!</v>
      </c>
      <c r="J23" s="158" t="e">
        <f>J9/J$18</f>
        <v>#DIV/0!</v>
      </c>
      <c r="K23" s="158" t="e">
        <f>K9/K$18</f>
        <v>#DIV/0!</v>
      </c>
      <c r="L23" s="158" t="e">
        <f>L9/L$18</f>
        <v>#DIV/0!</v>
      </c>
      <c r="M23" s="158" t="e">
        <f>M9/M$18</f>
        <v>#DIV/0!</v>
      </c>
      <c r="O23" s="160" t="str">
        <f>O9</f>
        <v>Cisco</v>
      </c>
      <c r="P23" s="158" t="e">
        <f t="shared" ref="P23:Q31" si="7">P9/P$18</f>
        <v>#DIV/0!</v>
      </c>
      <c r="Q23" s="158" t="e">
        <f t="shared" si="7"/>
        <v>#DIV/0!</v>
      </c>
    </row>
    <row r="24" spans="2:17" s="80" customFormat="1" ht="13.2" customHeight="1">
      <c r="B24" s="160" t="str">
        <f>B10</f>
        <v>Ericsson</v>
      </c>
      <c r="C24" s="158"/>
      <c r="D24" s="158"/>
      <c r="E24" s="158"/>
      <c r="F24" s="158" t="e">
        <f t="shared" si="5"/>
        <v>#DIV/0!</v>
      </c>
      <c r="G24" s="158" t="e">
        <f t="shared" si="5"/>
        <v>#DIV/0!</v>
      </c>
      <c r="H24" s="158" t="e">
        <f t="shared" si="5"/>
        <v>#DIV/0!</v>
      </c>
      <c r="I24" s="158" t="e">
        <f t="shared" ref="I24:J24" si="8">I10/I$18</f>
        <v>#DIV/0!</v>
      </c>
      <c r="J24" s="158" t="e">
        <f t="shared" si="8"/>
        <v>#DIV/0!</v>
      </c>
      <c r="K24" s="158" t="e">
        <f t="shared" ref="K24:L24" si="9">K10/K$18</f>
        <v>#DIV/0!</v>
      </c>
      <c r="L24" s="158" t="e">
        <f t="shared" si="9"/>
        <v>#DIV/0!</v>
      </c>
      <c r="M24" s="158" t="e">
        <f t="shared" ref="M24" si="10">M10/M$18</f>
        <v>#DIV/0!</v>
      </c>
      <c r="O24" s="160" t="str">
        <f>O10</f>
        <v>Ericsson</v>
      </c>
      <c r="P24" s="158" t="e">
        <f t="shared" si="7"/>
        <v>#DIV/0!</v>
      </c>
      <c r="Q24" s="158" t="e">
        <f t="shared" si="7"/>
        <v>#DIV/0!</v>
      </c>
    </row>
    <row r="25" spans="2:17" s="80" customFormat="1" ht="13.2" customHeight="1">
      <c r="B25" s="160" t="str">
        <f>B11</f>
        <v>Huawei</v>
      </c>
      <c r="C25" s="158"/>
      <c r="D25" s="158"/>
      <c r="E25" s="158"/>
      <c r="F25" s="158" t="e">
        <f t="shared" si="5"/>
        <v>#DIV/0!</v>
      </c>
      <c r="G25" s="158" t="e">
        <f t="shared" si="5"/>
        <v>#DIV/0!</v>
      </c>
      <c r="H25" s="158" t="e">
        <f t="shared" si="5"/>
        <v>#DIV/0!</v>
      </c>
      <c r="I25" s="158" t="e">
        <f t="shared" ref="I25:J25" si="11">I11/I$18</f>
        <v>#DIV/0!</v>
      </c>
      <c r="J25" s="158" t="e">
        <f t="shared" si="11"/>
        <v>#DIV/0!</v>
      </c>
      <c r="K25" s="158" t="e">
        <f t="shared" ref="K25:L25" si="12">K11/K$18</f>
        <v>#DIV/0!</v>
      </c>
      <c r="L25" s="158" t="e">
        <f t="shared" si="12"/>
        <v>#DIV/0!</v>
      </c>
      <c r="M25" s="158" t="e">
        <f t="shared" ref="M25" si="13">M11/M$18</f>
        <v>#DIV/0!</v>
      </c>
      <c r="O25" s="160" t="str">
        <f>O11</f>
        <v>Huawei</v>
      </c>
      <c r="P25" s="158" t="e">
        <f t="shared" si="7"/>
        <v>#DIV/0!</v>
      </c>
      <c r="Q25" s="158" t="e">
        <f t="shared" si="7"/>
        <v>#DIV/0!</v>
      </c>
    </row>
    <row r="26" spans="2:17" s="80" customFormat="1" ht="13.2" customHeight="1">
      <c r="B26" s="160" t="str">
        <f>B12</f>
        <v>Mavenir</v>
      </c>
      <c r="C26" s="158"/>
      <c r="D26" s="158"/>
      <c r="E26" s="158"/>
      <c r="F26" s="158" t="e">
        <f t="shared" si="5"/>
        <v>#DIV/0!</v>
      </c>
      <c r="G26" s="158" t="e">
        <f t="shared" si="5"/>
        <v>#DIV/0!</v>
      </c>
      <c r="H26" s="158" t="e">
        <f t="shared" si="5"/>
        <v>#DIV/0!</v>
      </c>
      <c r="I26" s="158" t="e">
        <f t="shared" ref="I26:J26" si="14">I12/I$18</f>
        <v>#DIV/0!</v>
      </c>
      <c r="J26" s="158" t="e">
        <f t="shared" si="14"/>
        <v>#DIV/0!</v>
      </c>
      <c r="K26" s="158" t="e">
        <f t="shared" ref="K26:L26" si="15">K12/K$18</f>
        <v>#DIV/0!</v>
      </c>
      <c r="L26" s="158" t="e">
        <f t="shared" si="15"/>
        <v>#DIV/0!</v>
      </c>
      <c r="M26" s="158" t="e">
        <f t="shared" ref="M26" si="16">M12/M$18</f>
        <v>#DIV/0!</v>
      </c>
      <c r="O26" s="160" t="str">
        <f>O12</f>
        <v>Mavenir</v>
      </c>
      <c r="P26" s="158" t="e">
        <f t="shared" si="7"/>
        <v>#DIV/0!</v>
      </c>
      <c r="Q26" s="158" t="e">
        <f t="shared" si="7"/>
        <v>#DIV/0!</v>
      </c>
    </row>
    <row r="27" spans="2:17" s="80" customFormat="1" ht="13.2" customHeight="1">
      <c r="B27" s="160" t="s">
        <v>2</v>
      </c>
      <c r="C27" s="158"/>
      <c r="D27" s="158"/>
      <c r="E27" s="158"/>
      <c r="F27" s="158" t="e">
        <f>F13/F$18</f>
        <v>#DIV/0!</v>
      </c>
      <c r="G27" s="158" t="e">
        <f t="shared" ref="G27:J27" si="17">G13/G$18</f>
        <v>#DIV/0!</v>
      </c>
      <c r="H27" s="158" t="e">
        <f t="shared" si="17"/>
        <v>#DIV/0!</v>
      </c>
      <c r="I27" s="158" t="e">
        <f t="shared" si="17"/>
        <v>#DIV/0!</v>
      </c>
      <c r="J27" s="158" t="e">
        <f t="shared" si="17"/>
        <v>#DIV/0!</v>
      </c>
      <c r="K27" s="158" t="e">
        <f t="shared" ref="K27:L27" si="18">K13/K$18</f>
        <v>#DIV/0!</v>
      </c>
      <c r="L27" s="158" t="e">
        <f t="shared" si="18"/>
        <v>#DIV/0!</v>
      </c>
      <c r="M27" s="158" t="e">
        <f t="shared" ref="M27" si="19">M13/M$18</f>
        <v>#DIV/0!</v>
      </c>
      <c r="O27" s="160" t="s">
        <v>2</v>
      </c>
      <c r="P27" s="158" t="e">
        <f t="shared" si="7"/>
        <v>#DIV/0!</v>
      </c>
      <c r="Q27" s="158" t="e">
        <f t="shared" si="7"/>
        <v>#DIV/0!</v>
      </c>
    </row>
    <row r="28" spans="2:17" s="80" customFormat="1" ht="13.2" customHeight="1">
      <c r="B28" s="160" t="str">
        <f>B14</f>
        <v>Nokia</v>
      </c>
      <c r="C28" s="158"/>
      <c r="D28" s="158"/>
      <c r="E28" s="158"/>
      <c r="F28" s="158" t="e">
        <f>F14/F$18</f>
        <v>#DIV/0!</v>
      </c>
      <c r="G28" s="158" t="e">
        <f t="shared" ref="G28:H31" si="20">G14/G$18</f>
        <v>#DIV/0!</v>
      </c>
      <c r="H28" s="158" t="e">
        <f t="shared" si="20"/>
        <v>#DIV/0!</v>
      </c>
      <c r="I28" s="158" t="e">
        <f t="shared" ref="I28:J28" si="21">I14/I$18</f>
        <v>#DIV/0!</v>
      </c>
      <c r="J28" s="158" t="e">
        <f t="shared" si="21"/>
        <v>#DIV/0!</v>
      </c>
      <c r="K28" s="158" t="e">
        <f t="shared" ref="K28:L28" si="22">K14/K$18</f>
        <v>#DIV/0!</v>
      </c>
      <c r="L28" s="158" t="e">
        <f t="shared" si="22"/>
        <v>#DIV/0!</v>
      </c>
      <c r="M28" s="158" t="e">
        <f t="shared" ref="M28" si="23">M14/M$18</f>
        <v>#DIV/0!</v>
      </c>
      <c r="O28" s="160" t="str">
        <f>O14</f>
        <v>Nokia</v>
      </c>
      <c r="P28" s="158" t="e">
        <f t="shared" si="7"/>
        <v>#DIV/0!</v>
      </c>
      <c r="Q28" s="158" t="e">
        <f t="shared" si="7"/>
        <v>#DIV/0!</v>
      </c>
    </row>
    <row r="29" spans="2:17" s="80" customFormat="1" ht="13.2" customHeight="1">
      <c r="B29" s="160" t="str">
        <f>B15</f>
        <v>Samsung</v>
      </c>
      <c r="C29" s="158"/>
      <c r="D29" s="158"/>
      <c r="E29" s="158"/>
      <c r="F29" s="158" t="e">
        <f>F15/F$18</f>
        <v>#DIV/0!</v>
      </c>
      <c r="G29" s="158" t="e">
        <f t="shared" si="20"/>
        <v>#DIV/0!</v>
      </c>
      <c r="H29" s="158" t="e">
        <f t="shared" si="20"/>
        <v>#DIV/0!</v>
      </c>
      <c r="I29" s="158" t="e">
        <f t="shared" ref="I29:J29" si="24">I15/I$18</f>
        <v>#DIV/0!</v>
      </c>
      <c r="J29" s="158" t="e">
        <f t="shared" si="24"/>
        <v>#DIV/0!</v>
      </c>
      <c r="K29" s="158" t="e">
        <f t="shared" ref="K29:L29" si="25">K15/K$18</f>
        <v>#DIV/0!</v>
      </c>
      <c r="L29" s="158" t="e">
        <f t="shared" si="25"/>
        <v>#DIV/0!</v>
      </c>
      <c r="M29" s="158" t="e">
        <f t="shared" ref="M29" si="26">M15/M$18</f>
        <v>#DIV/0!</v>
      </c>
      <c r="O29" s="160" t="str">
        <f>O15</f>
        <v>Samsung</v>
      </c>
      <c r="P29" s="158" t="e">
        <f t="shared" si="7"/>
        <v>#DIV/0!</v>
      </c>
      <c r="Q29" s="158" t="e">
        <f t="shared" si="7"/>
        <v>#DIV/0!</v>
      </c>
    </row>
    <row r="30" spans="2:17" s="80" customFormat="1" ht="13.2" customHeight="1">
      <c r="B30" s="160" t="str">
        <f>B16</f>
        <v>ZTE</v>
      </c>
      <c r="C30" s="158"/>
      <c r="D30" s="158"/>
      <c r="E30" s="158"/>
      <c r="F30" s="158" t="e">
        <f>F16/F$18</f>
        <v>#DIV/0!</v>
      </c>
      <c r="G30" s="158" t="e">
        <f t="shared" si="20"/>
        <v>#DIV/0!</v>
      </c>
      <c r="H30" s="158" t="e">
        <f t="shared" si="20"/>
        <v>#DIV/0!</v>
      </c>
      <c r="I30" s="158" t="e">
        <f t="shared" ref="I30:J30" si="27">I16/I$18</f>
        <v>#DIV/0!</v>
      </c>
      <c r="J30" s="158" t="e">
        <f t="shared" si="27"/>
        <v>#DIV/0!</v>
      </c>
      <c r="K30" s="158" t="e">
        <f t="shared" ref="K30:L30" si="28">K16/K$18</f>
        <v>#DIV/0!</v>
      </c>
      <c r="L30" s="158" t="e">
        <f t="shared" si="28"/>
        <v>#DIV/0!</v>
      </c>
      <c r="M30" s="158" t="e">
        <f t="shared" ref="M30" si="29">M16/M$18</f>
        <v>#DIV/0!</v>
      </c>
      <c r="O30" s="160" t="str">
        <f>O16</f>
        <v>ZTE</v>
      </c>
      <c r="P30" s="158" t="e">
        <f t="shared" si="7"/>
        <v>#DIV/0!</v>
      </c>
      <c r="Q30" s="158" t="e">
        <f t="shared" si="7"/>
        <v>#DIV/0!</v>
      </c>
    </row>
    <row r="31" spans="2:17" s="80" customFormat="1" ht="13.2" customHeight="1">
      <c r="B31" s="160" t="str">
        <f t="shared" ref="B31" si="30">B17</f>
        <v>Other</v>
      </c>
      <c r="C31" s="158"/>
      <c r="D31" s="158"/>
      <c r="E31" s="158"/>
      <c r="F31" s="158" t="e">
        <f>F17/F$18</f>
        <v>#DIV/0!</v>
      </c>
      <c r="G31" s="158" t="e">
        <f t="shared" si="20"/>
        <v>#DIV/0!</v>
      </c>
      <c r="H31" s="158" t="e">
        <f t="shared" si="20"/>
        <v>#DIV/0!</v>
      </c>
      <c r="I31" s="158" t="e">
        <f t="shared" ref="I31:J31" si="31">I17/I$18</f>
        <v>#DIV/0!</v>
      </c>
      <c r="J31" s="158" t="e">
        <f t="shared" si="31"/>
        <v>#DIV/0!</v>
      </c>
      <c r="K31" s="158" t="e">
        <f t="shared" ref="K31:L31" si="32">K17/K$18</f>
        <v>#DIV/0!</v>
      </c>
      <c r="L31" s="158" t="e">
        <f t="shared" si="32"/>
        <v>#DIV/0!</v>
      </c>
      <c r="M31" s="158" t="e">
        <f t="shared" ref="M31" si="33">M17/M$18</f>
        <v>#DIV/0!</v>
      </c>
      <c r="O31" s="160" t="str">
        <f>O17</f>
        <v>Other</v>
      </c>
      <c r="P31" s="158" t="e">
        <f t="shared" si="7"/>
        <v>#DIV/0!</v>
      </c>
      <c r="Q31" s="158" t="e">
        <f t="shared" si="7"/>
        <v>#DIV/0!</v>
      </c>
    </row>
    <row r="32" spans="2:17" s="80" customFormat="1" ht="13.2" customHeight="1">
      <c r="B32" s="81" t="s">
        <v>70</v>
      </c>
      <c r="C32" s="157"/>
      <c r="D32" s="157"/>
      <c r="E32" s="157"/>
      <c r="F32" s="157" t="e">
        <f t="shared" ref="F32:H32" si="34">SUM(F23:F31)</f>
        <v>#DIV/0!</v>
      </c>
      <c r="G32" s="157" t="e">
        <f t="shared" si="34"/>
        <v>#DIV/0!</v>
      </c>
      <c r="H32" s="157" t="e">
        <f t="shared" si="34"/>
        <v>#DIV/0!</v>
      </c>
      <c r="I32" s="157" t="e">
        <f t="shared" ref="I32:L32" si="35">SUM(I23:I31)</f>
        <v>#DIV/0!</v>
      </c>
      <c r="J32" s="157" t="e">
        <f t="shared" si="35"/>
        <v>#DIV/0!</v>
      </c>
      <c r="K32" s="157" t="e">
        <f t="shared" ref="K32" si="36">SUM(K23:K31)</f>
        <v>#DIV/0!</v>
      </c>
      <c r="L32" s="157" t="e">
        <f t="shared" si="35"/>
        <v>#DIV/0!</v>
      </c>
      <c r="M32" s="157" t="e">
        <f t="shared" ref="M32" si="37">SUM(M23:M31)</f>
        <v>#DIV/0!</v>
      </c>
      <c r="O32" s="81" t="s">
        <v>70</v>
      </c>
      <c r="P32" s="157" t="e">
        <f>SUM(P23:P31)</f>
        <v>#DIV/0!</v>
      </c>
      <c r="Q32" s="157" t="e">
        <f>SUM(Q24:Q31)</f>
        <v>#DIV/0!</v>
      </c>
    </row>
    <row r="33" spans="3:20" ht="13.2" customHeight="1">
      <c r="C33" s="24"/>
      <c r="D33" s="24"/>
      <c r="E33" s="24"/>
      <c r="F33" s="24"/>
      <c r="G33" s="24"/>
      <c r="H33" s="24"/>
      <c r="I33" s="24"/>
      <c r="J33" s="24"/>
      <c r="K33" s="24"/>
      <c r="L33" s="24"/>
      <c r="M33" s="24"/>
      <c r="P33" s="24"/>
      <c r="Q33" s="24"/>
      <c r="R33" s="24"/>
      <c r="S33" s="24"/>
      <c r="T33" s="24"/>
    </row>
    <row r="34" spans="3:20" ht="13.2" customHeight="1"/>
    <row r="35" spans="3:20" ht="13.2" customHeight="1"/>
    <row r="36" spans="3:20" ht="13.2" customHeight="1"/>
    <row r="37" spans="3:20" ht="13.2" customHeight="1"/>
    <row r="38" spans="3:20" ht="13.2" customHeight="1"/>
    <row r="39" spans="3:20" ht="13.2" customHeight="1"/>
    <row r="40" spans="3:20" ht="13.2" customHeight="1"/>
    <row r="41" spans="3:20" ht="13.2" customHeight="1"/>
    <row r="42" spans="3:20" ht="13.2" customHeight="1"/>
    <row r="43" spans="3:20" ht="13.2" customHeight="1"/>
    <row r="44" spans="3:20" ht="13.2" customHeight="1"/>
    <row r="45" spans="3:20" ht="13.2" customHeight="1"/>
    <row r="46" spans="3:20" ht="13.2" customHeight="1"/>
    <row r="47" spans="3:20" ht="13.2" customHeight="1"/>
    <row r="48" spans="3:20"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N25"/>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2" t="str">
        <f>Introduction!B2</f>
        <v>LightCounting Wireless Infrastructure Shares, Size &amp; Forecast - 3Q21</v>
      </c>
      <c r="C2" s="32"/>
      <c r="D2" s="32"/>
      <c r="E2" s="32"/>
    </row>
    <row r="3" spans="2:14" ht="17.399999999999999">
      <c r="B3" s="233" t="str">
        <f>Introduction!B3</f>
        <v>December 2021 - Sample template for illustrative purposes only</v>
      </c>
      <c r="C3" s="31"/>
      <c r="D3" s="31"/>
      <c r="E3" s="31"/>
    </row>
    <row r="4" spans="2:14" ht="13.2" customHeight="1">
      <c r="B4" s="31"/>
      <c r="C4" s="31"/>
      <c r="D4" s="31"/>
      <c r="E4" s="31"/>
    </row>
    <row r="5" spans="2:14" ht="15.6">
      <c r="B5" s="92" t="s">
        <v>102</v>
      </c>
      <c r="C5" s="30"/>
      <c r="D5" s="30"/>
      <c r="E5" s="30"/>
      <c r="F5" s="29"/>
    </row>
    <row r="6" spans="2:14" ht="13.2" customHeight="1"/>
    <row r="7" spans="2:14" ht="13.2" customHeight="1">
      <c r="B7" s="27" t="s">
        <v>95</v>
      </c>
      <c r="C7" s="27"/>
      <c r="D7" s="27"/>
      <c r="E7" s="58"/>
      <c r="N7" s="40" t="s">
        <v>94</v>
      </c>
    </row>
    <row r="8" spans="2:14" s="80" customFormat="1" ht="13.2" customHeight="1">
      <c r="B8" s="125" t="s">
        <v>89</v>
      </c>
      <c r="C8" s="113">
        <v>2016</v>
      </c>
      <c r="D8" s="113">
        <v>2017</v>
      </c>
      <c r="E8" s="113">
        <v>2018</v>
      </c>
      <c r="F8" s="113">
        <v>2019</v>
      </c>
      <c r="G8" s="113">
        <v>2020</v>
      </c>
      <c r="H8" s="113">
        <v>2021</v>
      </c>
      <c r="I8" s="113">
        <v>2022</v>
      </c>
      <c r="J8" s="113">
        <v>2023</v>
      </c>
      <c r="K8" s="113">
        <v>2024</v>
      </c>
      <c r="L8" s="113">
        <v>2025</v>
      </c>
      <c r="M8" s="113">
        <v>2026</v>
      </c>
      <c r="N8" s="137" t="s">
        <v>216</v>
      </c>
    </row>
    <row r="9" spans="2:14" s="80" customFormat="1" ht="13.2" customHeight="1">
      <c r="B9" s="127" t="s">
        <v>90</v>
      </c>
      <c r="C9" s="167"/>
      <c r="D9" s="167"/>
      <c r="E9" s="167"/>
      <c r="F9" s="167"/>
      <c r="G9" s="167"/>
      <c r="H9" s="167"/>
      <c r="I9" s="167"/>
      <c r="J9" s="167"/>
      <c r="K9" s="168"/>
      <c r="L9" s="168"/>
      <c r="M9" s="168"/>
      <c r="N9" s="41" t="e">
        <f>(M9/G9)^(1/6)-1</f>
        <v>#DIV/0!</v>
      </c>
    </row>
    <row r="10" spans="2:14" s="80" customFormat="1" ht="13.2" customHeight="1">
      <c r="B10" s="128" t="s">
        <v>91</v>
      </c>
      <c r="C10" s="169"/>
      <c r="D10" s="155"/>
      <c r="E10" s="155"/>
      <c r="F10" s="155"/>
      <c r="G10" s="155"/>
      <c r="H10" s="155"/>
      <c r="I10" s="155"/>
      <c r="J10" s="155"/>
      <c r="K10" s="165"/>
      <c r="L10" s="165"/>
      <c r="M10" s="165"/>
      <c r="N10" s="130"/>
    </row>
    <row r="11" spans="2:14" s="80" customFormat="1" ht="13.2" customHeight="1">
      <c r="B11" s="127" t="s">
        <v>92</v>
      </c>
      <c r="C11" s="167"/>
      <c r="D11" s="167"/>
      <c r="E11" s="167"/>
      <c r="F11" s="167"/>
      <c r="G11" s="167"/>
      <c r="H11" s="167"/>
      <c r="I11" s="167"/>
      <c r="J11" s="167"/>
      <c r="K11" s="168"/>
      <c r="L11" s="168"/>
      <c r="M11" s="168"/>
      <c r="N11" s="45" t="e">
        <f>(M11/G11)^(1/6)-1</f>
        <v>#DIV/0!</v>
      </c>
    </row>
    <row r="12" spans="2:14" s="80" customFormat="1" ht="13.2" customHeight="1">
      <c r="B12" s="128" t="s">
        <v>91</v>
      </c>
      <c r="C12" s="169"/>
      <c r="D12" s="155"/>
      <c r="E12" s="155"/>
      <c r="F12" s="155"/>
      <c r="G12" s="155"/>
      <c r="H12" s="155"/>
      <c r="I12" s="155"/>
      <c r="J12" s="155"/>
      <c r="K12" s="165"/>
      <c r="L12" s="165"/>
      <c r="M12" s="165"/>
      <c r="N12" s="130"/>
    </row>
    <row r="13" spans="2:14" s="80" customFormat="1" ht="13.2" customHeight="1">
      <c r="B13" s="127" t="s">
        <v>93</v>
      </c>
      <c r="C13" s="167"/>
      <c r="D13" s="167"/>
      <c r="E13" s="167"/>
      <c r="F13" s="167"/>
      <c r="G13" s="167"/>
      <c r="H13" s="167"/>
      <c r="I13" s="167"/>
      <c r="J13" s="167"/>
      <c r="K13" s="168"/>
      <c r="L13" s="168"/>
      <c r="M13" s="168"/>
      <c r="N13" s="45" t="e">
        <f>(M13/G13)^(1/6)-1</f>
        <v>#DIV/0!</v>
      </c>
    </row>
    <row r="14" spans="2:14" s="80" customFormat="1" ht="13.2" customHeight="1">
      <c r="B14" s="128" t="s">
        <v>91</v>
      </c>
      <c r="C14" s="169"/>
      <c r="D14" s="155"/>
      <c r="E14" s="155"/>
      <c r="F14" s="155"/>
      <c r="G14" s="155"/>
      <c r="H14" s="155"/>
      <c r="I14" s="155"/>
      <c r="J14" s="155"/>
      <c r="K14" s="165"/>
      <c r="L14" s="165"/>
      <c r="M14" s="165"/>
      <c r="N14" s="130"/>
    </row>
    <row r="15" spans="2:14" s="80" customFormat="1" ht="13.2" customHeight="1">
      <c r="B15" s="127" t="s">
        <v>98</v>
      </c>
      <c r="C15" s="167"/>
      <c r="D15" s="167"/>
      <c r="E15" s="167"/>
      <c r="F15" s="167"/>
      <c r="G15" s="167"/>
      <c r="H15" s="167"/>
      <c r="I15" s="167"/>
      <c r="J15" s="167"/>
      <c r="K15" s="168"/>
      <c r="L15" s="168"/>
      <c r="M15" s="168"/>
      <c r="N15" s="45" t="e">
        <f>(M15/G15)^(1/6)-1</f>
        <v>#DIV/0!</v>
      </c>
    </row>
    <row r="16" spans="2:14" s="80" customFormat="1" ht="13.2" customHeight="1">
      <c r="B16" s="128" t="s">
        <v>91</v>
      </c>
      <c r="C16" s="169"/>
      <c r="D16" s="155"/>
      <c r="E16" s="155"/>
      <c r="F16" s="155"/>
      <c r="G16" s="155"/>
      <c r="H16" s="155"/>
      <c r="I16" s="155"/>
      <c r="J16" s="155"/>
      <c r="K16" s="165"/>
      <c r="L16" s="165"/>
      <c r="M16" s="165"/>
      <c r="N16" s="130"/>
    </row>
    <row r="17" spans="2:14" s="80" customFormat="1" ht="13.2" customHeight="1">
      <c r="B17" s="127" t="s">
        <v>70</v>
      </c>
      <c r="C17" s="167">
        <f>C9+C11+C13+C15</f>
        <v>0</v>
      </c>
      <c r="D17" s="167">
        <f>D9+D11+D13+D15</f>
        <v>0</v>
      </c>
      <c r="E17" s="167">
        <f>E9+E11+E13+E15</f>
        <v>0</v>
      </c>
      <c r="F17" s="167">
        <f t="shared" ref="F17:K17" si="0">F9+F11+F13+F15</f>
        <v>0</v>
      </c>
      <c r="G17" s="167">
        <f t="shared" si="0"/>
        <v>0</v>
      </c>
      <c r="H17" s="167">
        <f t="shared" si="0"/>
        <v>0</v>
      </c>
      <c r="I17" s="167">
        <f t="shared" si="0"/>
        <v>0</v>
      </c>
      <c r="J17" s="167">
        <f t="shared" si="0"/>
        <v>0</v>
      </c>
      <c r="K17" s="168">
        <f t="shared" si="0"/>
        <v>0</v>
      </c>
      <c r="L17" s="168">
        <f>L9+L11+L13+L15</f>
        <v>0</v>
      </c>
      <c r="M17" s="168">
        <f>M9+M11+M13+M15</f>
        <v>0</v>
      </c>
      <c r="N17" s="45" t="e">
        <f>(M17/G17)^(1/6)-1</f>
        <v>#DIV/0!</v>
      </c>
    </row>
    <row r="18" spans="2:14" s="80" customFormat="1" ht="13.2" customHeight="1">
      <c r="B18" s="131" t="s">
        <v>91</v>
      </c>
      <c r="C18" s="169"/>
      <c r="D18" s="155" t="e">
        <f>(D17-C17)/C17</f>
        <v>#DIV/0!</v>
      </c>
      <c r="E18" s="155" t="e">
        <f>(E17-D17)/D17</f>
        <v>#DIV/0!</v>
      </c>
      <c r="F18" s="155" t="e">
        <f>(F17-E17)/E17</f>
        <v>#DIV/0!</v>
      </c>
      <c r="G18" s="155" t="e">
        <f t="shared" ref="G18:M18" si="1">(G17-F17)/F17</f>
        <v>#DIV/0!</v>
      </c>
      <c r="H18" s="155" t="e">
        <f t="shared" si="1"/>
        <v>#DIV/0!</v>
      </c>
      <c r="I18" s="155" t="e">
        <f t="shared" si="1"/>
        <v>#DIV/0!</v>
      </c>
      <c r="J18" s="155" t="e">
        <f t="shared" si="1"/>
        <v>#DIV/0!</v>
      </c>
      <c r="K18" s="165" t="e">
        <f t="shared" si="1"/>
        <v>#DIV/0!</v>
      </c>
      <c r="L18" s="165" t="e">
        <f t="shared" si="1"/>
        <v>#DIV/0!</v>
      </c>
      <c r="M18" s="165" t="e">
        <f t="shared" si="1"/>
        <v>#DIV/0!</v>
      </c>
      <c r="N18" s="132"/>
    </row>
    <row r="19" spans="2:14" ht="13.2" customHeight="1">
      <c r="B19" s="23"/>
      <c r="C19" s="23"/>
      <c r="D19" s="23"/>
      <c r="E19" s="190"/>
      <c r="F19" s="170"/>
      <c r="G19" s="171"/>
    </row>
    <row r="20" spans="2:14" ht="13.2" customHeight="1">
      <c r="F20" s="189"/>
      <c r="G20" s="192"/>
    </row>
    <row r="21" spans="2:14">
      <c r="G21" s="58"/>
    </row>
    <row r="25" spans="2:14">
      <c r="H25" s="188"/>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N27"/>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4" ht="13.2" customHeight="1"/>
    <row r="2" spans="2:14" ht="17.399999999999999">
      <c r="B2" s="32" t="str">
        <f>Introduction!B2</f>
        <v>LightCounting Wireless Infrastructure Shares, Size &amp; Forecast - 3Q21</v>
      </c>
      <c r="C2" s="32"/>
      <c r="D2" s="32"/>
      <c r="E2" s="32"/>
    </row>
    <row r="3" spans="2:14" ht="17.399999999999999">
      <c r="B3" s="233" t="str">
        <f>Introduction!B3</f>
        <v>December 2021 - Sample template for illustrative purposes only</v>
      </c>
      <c r="C3" s="31"/>
      <c r="D3" s="31"/>
      <c r="E3" s="31"/>
    </row>
    <row r="4" spans="2:14" ht="13.2" customHeight="1">
      <c r="B4" s="31"/>
      <c r="C4" s="31"/>
      <c r="D4" s="31"/>
      <c r="E4" s="31"/>
    </row>
    <row r="5" spans="2:14" ht="15.6">
      <c r="B5" s="92" t="s">
        <v>96</v>
      </c>
      <c r="C5" s="30"/>
      <c r="D5" s="30"/>
      <c r="E5" s="30"/>
      <c r="F5" s="29"/>
    </row>
    <row r="6" spans="2:14" ht="13.2" customHeight="1">
      <c r="E6" s="58"/>
    </row>
    <row r="7" spans="2:14" ht="13.2" customHeight="1">
      <c r="B7" s="27" t="s">
        <v>95</v>
      </c>
      <c r="C7" s="27"/>
      <c r="D7" s="27"/>
      <c r="E7" s="27"/>
      <c r="N7" s="40" t="s">
        <v>94</v>
      </c>
    </row>
    <row r="8" spans="2:14" ht="13.2" customHeight="1">
      <c r="B8" s="15" t="s">
        <v>89</v>
      </c>
      <c r="C8" s="26">
        <v>2016</v>
      </c>
      <c r="D8" s="26">
        <v>2017</v>
      </c>
      <c r="E8" s="26">
        <v>2018</v>
      </c>
      <c r="F8" s="26">
        <v>2019</v>
      </c>
      <c r="G8" s="26">
        <v>2020</v>
      </c>
      <c r="H8" s="26">
        <v>2021</v>
      </c>
      <c r="I8" s="26">
        <v>2022</v>
      </c>
      <c r="J8" s="26">
        <v>2023</v>
      </c>
      <c r="K8" s="26">
        <v>2024</v>
      </c>
      <c r="L8" s="26">
        <v>2025</v>
      </c>
      <c r="M8" s="26">
        <v>2026</v>
      </c>
      <c r="N8" s="137" t="s">
        <v>216</v>
      </c>
    </row>
    <row r="9" spans="2:14" ht="13.2" customHeight="1">
      <c r="B9" s="127" t="s">
        <v>90</v>
      </c>
      <c r="C9" s="151"/>
      <c r="D9" s="151"/>
      <c r="E9" s="151"/>
      <c r="F9" s="151"/>
      <c r="G9" s="151"/>
      <c r="H9" s="151"/>
      <c r="I9" s="151"/>
      <c r="J9" s="151"/>
      <c r="K9" s="151"/>
      <c r="L9" s="151"/>
      <c r="M9" s="151"/>
      <c r="N9" s="41" t="e">
        <f>(M9/G9)^(1/6)-1</f>
        <v>#DIV/0!</v>
      </c>
    </row>
    <row r="10" spans="2:14" ht="13.2" customHeight="1">
      <c r="B10" s="128" t="s">
        <v>91</v>
      </c>
      <c r="C10" s="163"/>
      <c r="D10" s="155"/>
      <c r="E10" s="164"/>
      <c r="F10" s="155"/>
      <c r="G10" s="155"/>
      <c r="H10" s="155"/>
      <c r="I10" s="155"/>
      <c r="J10" s="155"/>
      <c r="K10" s="165"/>
      <c r="L10" s="165"/>
      <c r="M10" s="165"/>
      <c r="N10" s="44"/>
    </row>
    <row r="11" spans="2:14" ht="13.2" customHeight="1">
      <c r="B11" s="127" t="s">
        <v>92</v>
      </c>
      <c r="C11" s="151"/>
      <c r="D11" s="151"/>
      <c r="E11" s="151"/>
      <c r="F11" s="151"/>
      <c r="G11" s="151"/>
      <c r="H11" s="151"/>
      <c r="I11" s="151"/>
      <c r="J11" s="151"/>
      <c r="K11" s="166"/>
      <c r="L11" s="166"/>
      <c r="M11" s="166"/>
      <c r="N11" s="45" t="e">
        <f>(M11/G11)^(1/6)-1</f>
        <v>#DIV/0!</v>
      </c>
    </row>
    <row r="12" spans="2:14" ht="13.2" customHeight="1">
      <c r="B12" s="128" t="s">
        <v>91</v>
      </c>
      <c r="C12" s="39"/>
      <c r="D12" s="33"/>
      <c r="E12" s="33"/>
      <c r="F12" s="33"/>
      <c r="G12" s="33"/>
      <c r="H12" s="33"/>
      <c r="I12" s="33"/>
      <c r="J12" s="33"/>
      <c r="K12" s="43"/>
      <c r="L12" s="43"/>
      <c r="M12" s="43"/>
      <c r="N12" s="44"/>
    </row>
    <row r="13" spans="2:14" ht="13.2" customHeight="1">
      <c r="B13" s="127" t="s">
        <v>93</v>
      </c>
      <c r="C13" s="151"/>
      <c r="D13" s="151"/>
      <c r="E13" s="151"/>
      <c r="F13" s="151"/>
      <c r="G13" s="151"/>
      <c r="H13" s="151"/>
      <c r="I13" s="151"/>
      <c r="J13" s="151"/>
      <c r="K13" s="166"/>
      <c r="L13" s="166"/>
      <c r="M13" s="166"/>
      <c r="N13" s="45" t="e">
        <f>(M13/G13)^(1/6)-1</f>
        <v>#DIV/0!</v>
      </c>
    </row>
    <row r="14" spans="2:14" ht="13.2" customHeight="1">
      <c r="B14" s="128" t="s">
        <v>91</v>
      </c>
      <c r="C14" s="39"/>
      <c r="D14" s="33"/>
      <c r="E14" s="33"/>
      <c r="F14" s="33"/>
      <c r="G14" s="33"/>
      <c r="H14" s="33"/>
      <c r="I14" s="33"/>
      <c r="J14" s="33"/>
      <c r="K14" s="43"/>
      <c r="L14" s="43"/>
      <c r="M14" s="43"/>
      <c r="N14" s="44"/>
    </row>
    <row r="15" spans="2:14" ht="13.2" customHeight="1">
      <c r="B15" s="127" t="s">
        <v>98</v>
      </c>
      <c r="C15" s="151"/>
      <c r="D15" s="151"/>
      <c r="E15" s="151"/>
      <c r="F15" s="151"/>
      <c r="G15" s="151"/>
      <c r="H15" s="151"/>
      <c r="I15" s="151"/>
      <c r="J15" s="151"/>
      <c r="K15" s="151"/>
      <c r="L15" s="151"/>
      <c r="M15" s="151"/>
      <c r="N15" s="45" t="e">
        <f>(M15/G15)^(1/6)-1</f>
        <v>#DIV/0!</v>
      </c>
    </row>
    <row r="16" spans="2:14" ht="13.2" customHeight="1">
      <c r="B16" s="128" t="s">
        <v>91</v>
      </c>
      <c r="C16" s="39"/>
      <c r="D16" s="33"/>
      <c r="E16" s="33"/>
      <c r="F16" s="33"/>
      <c r="G16" s="33"/>
      <c r="H16" s="33"/>
      <c r="I16" s="33"/>
      <c r="J16" s="33"/>
      <c r="K16" s="43"/>
      <c r="L16" s="43"/>
      <c r="M16" s="43"/>
      <c r="N16" s="44"/>
    </row>
    <row r="17" spans="2:14" ht="13.2" customHeight="1">
      <c r="B17" s="127" t="s">
        <v>70</v>
      </c>
      <c r="C17" s="151">
        <f>C9+C11+C13+C15</f>
        <v>0</v>
      </c>
      <c r="D17" s="151">
        <f>D9+D11+D13+D15</f>
        <v>0</v>
      </c>
      <c r="E17" s="151">
        <f>E9+E11+E13+E15</f>
        <v>0</v>
      </c>
      <c r="F17" s="151">
        <f t="shared" ref="F17:K17" si="0">F9+F11+F13+F15</f>
        <v>0</v>
      </c>
      <c r="G17" s="151">
        <f t="shared" si="0"/>
        <v>0</v>
      </c>
      <c r="H17" s="151">
        <f t="shared" si="0"/>
        <v>0</v>
      </c>
      <c r="I17" s="151">
        <f t="shared" si="0"/>
        <v>0</v>
      </c>
      <c r="J17" s="151">
        <f>J9+J11+J13+J15</f>
        <v>0</v>
      </c>
      <c r="K17" s="166">
        <f t="shared" si="0"/>
        <v>0</v>
      </c>
      <c r="L17" s="166">
        <f>L9+L11+L13+L15</f>
        <v>0</v>
      </c>
      <c r="M17" s="166">
        <f>M9+M11+M13+M15</f>
        <v>0</v>
      </c>
      <c r="N17" s="45" t="e">
        <f>(M17/G17)^(1/6)-1</f>
        <v>#DIV/0!</v>
      </c>
    </row>
    <row r="18" spans="2:14" ht="13.2" customHeight="1">
      <c r="B18" s="131" t="s">
        <v>91</v>
      </c>
      <c r="C18" s="39"/>
      <c r="D18" s="33" t="e">
        <f>(D17-C17)/C17</f>
        <v>#DIV/0!</v>
      </c>
      <c r="E18" s="33" t="e">
        <f>(E17-D17)/D17</f>
        <v>#DIV/0!</v>
      </c>
      <c r="F18" s="33" t="e">
        <f>(F17-E17)/E17</f>
        <v>#DIV/0!</v>
      </c>
      <c r="G18" s="33" t="e">
        <f t="shared" ref="G18:M18" si="1">(G17-F17)/F17</f>
        <v>#DIV/0!</v>
      </c>
      <c r="H18" s="33" t="e">
        <f t="shared" si="1"/>
        <v>#DIV/0!</v>
      </c>
      <c r="I18" s="33" t="e">
        <f t="shared" si="1"/>
        <v>#DIV/0!</v>
      </c>
      <c r="J18" s="33" t="e">
        <f t="shared" si="1"/>
        <v>#DIV/0!</v>
      </c>
      <c r="K18" s="43" t="e">
        <f t="shared" si="1"/>
        <v>#DIV/0!</v>
      </c>
      <c r="L18" s="43" t="e">
        <f t="shared" si="1"/>
        <v>#DIV/0!</v>
      </c>
      <c r="M18" s="43" t="e">
        <f t="shared" si="1"/>
        <v>#DIV/0!</v>
      </c>
      <c r="N18" s="46"/>
    </row>
    <row r="19" spans="2:14" ht="13.2" customHeight="1">
      <c r="B19" s="23"/>
      <c r="C19" s="23"/>
      <c r="D19" s="23"/>
      <c r="E19" s="190"/>
      <c r="F19" s="187"/>
      <c r="G19" s="187"/>
    </row>
    <row r="20" spans="2:14" ht="13.2" customHeight="1">
      <c r="F20" s="189"/>
      <c r="G20" s="189"/>
    </row>
    <row r="21" spans="2:14" ht="13.2" customHeight="1">
      <c r="B21" s="27" t="s">
        <v>116</v>
      </c>
      <c r="C21" s="27"/>
      <c r="D21" s="27"/>
      <c r="E21" s="27"/>
      <c r="N21" s="66"/>
    </row>
    <row r="22" spans="2:14" ht="13.2" customHeight="1">
      <c r="B22" s="15" t="s">
        <v>89</v>
      </c>
      <c r="C22" s="26">
        <v>2016</v>
      </c>
      <c r="D22" s="26">
        <v>2017</v>
      </c>
      <c r="E22" s="26">
        <v>2018</v>
      </c>
      <c r="F22" s="26">
        <v>2019</v>
      </c>
      <c r="G22" s="26">
        <v>2020</v>
      </c>
      <c r="H22" s="26">
        <v>2021</v>
      </c>
      <c r="I22" s="26">
        <v>2022</v>
      </c>
      <c r="J22" s="26">
        <v>2023</v>
      </c>
      <c r="K22" s="26">
        <v>2024</v>
      </c>
      <c r="L22" s="26">
        <v>2025</v>
      </c>
      <c r="M22" s="26">
        <v>2026</v>
      </c>
      <c r="N22" s="67"/>
    </row>
    <row r="23" spans="2:14" ht="13.2" customHeight="1">
      <c r="B23" s="5" t="s">
        <v>90</v>
      </c>
      <c r="C23" s="33" t="e">
        <f>C9/EPC!C9</f>
        <v>#DIV/0!</v>
      </c>
      <c r="D23" s="33" t="e">
        <f>D9/EPC!D9</f>
        <v>#DIV/0!</v>
      </c>
      <c r="E23" s="33" t="e">
        <f>E9/EPC!E9</f>
        <v>#DIV/0!</v>
      </c>
      <c r="F23" s="33" t="e">
        <f>F9/EPC!F9</f>
        <v>#DIV/0!</v>
      </c>
      <c r="G23" s="33" t="e">
        <f>G9/EPC!G9</f>
        <v>#DIV/0!</v>
      </c>
      <c r="H23" s="33" t="e">
        <f>H9/EPC!H9</f>
        <v>#DIV/0!</v>
      </c>
      <c r="I23" s="33" t="e">
        <f>I9/EPC!I9</f>
        <v>#DIV/0!</v>
      </c>
      <c r="J23" s="33" t="e">
        <f>J9/EPC!J9</f>
        <v>#DIV/0!</v>
      </c>
      <c r="K23" s="33" t="e">
        <f>K9/EPC!K9</f>
        <v>#DIV/0!</v>
      </c>
      <c r="L23" s="33" t="e">
        <f>L9/EPC!L9</f>
        <v>#DIV/0!</v>
      </c>
      <c r="M23" s="33" t="e">
        <f>M9/EPC!M9</f>
        <v>#DIV/0!</v>
      </c>
      <c r="N23" s="68"/>
    </row>
    <row r="24" spans="2:14" ht="13.2" customHeight="1">
      <c r="B24" s="5" t="s">
        <v>92</v>
      </c>
      <c r="C24" s="33" t="e">
        <f>C11/EPC!C11</f>
        <v>#DIV/0!</v>
      </c>
      <c r="D24" s="33" t="e">
        <f>D11/EPC!D11</f>
        <v>#DIV/0!</v>
      </c>
      <c r="E24" s="33" t="e">
        <f>E11/EPC!E11</f>
        <v>#DIV/0!</v>
      </c>
      <c r="F24" s="33" t="e">
        <f>F11/EPC!F11</f>
        <v>#DIV/0!</v>
      </c>
      <c r="G24" s="33" t="e">
        <f>G11/EPC!G11</f>
        <v>#DIV/0!</v>
      </c>
      <c r="H24" s="33" t="e">
        <f>H11/EPC!H11</f>
        <v>#DIV/0!</v>
      </c>
      <c r="I24" s="33" t="e">
        <f>I11/EPC!I11</f>
        <v>#DIV/0!</v>
      </c>
      <c r="J24" s="33" t="e">
        <f>J11/EPC!J11</f>
        <v>#DIV/0!</v>
      </c>
      <c r="K24" s="33" t="e">
        <f>K11/EPC!K11</f>
        <v>#DIV/0!</v>
      </c>
      <c r="L24" s="33" t="e">
        <f>L11/EPC!L11</f>
        <v>#DIV/0!</v>
      </c>
      <c r="M24" s="33" t="e">
        <f>M11/EPC!M11</f>
        <v>#DIV/0!</v>
      </c>
      <c r="N24" s="68"/>
    </row>
    <row r="25" spans="2:14" ht="13.2" customHeight="1">
      <c r="B25" s="5" t="s">
        <v>93</v>
      </c>
      <c r="C25" s="33" t="e">
        <f>C13/EPC!C13</f>
        <v>#DIV/0!</v>
      </c>
      <c r="D25" s="33" t="e">
        <f>D13/EPC!D13</f>
        <v>#DIV/0!</v>
      </c>
      <c r="E25" s="33" t="e">
        <f>E13/EPC!E13</f>
        <v>#DIV/0!</v>
      </c>
      <c r="F25" s="33" t="e">
        <f>F13/EPC!F13</f>
        <v>#DIV/0!</v>
      </c>
      <c r="G25" s="33" t="e">
        <f>G13/EPC!G13</f>
        <v>#DIV/0!</v>
      </c>
      <c r="H25" s="33" t="e">
        <f>H13/EPC!H13</f>
        <v>#DIV/0!</v>
      </c>
      <c r="I25" s="33" t="e">
        <f>I13/EPC!I13</f>
        <v>#DIV/0!</v>
      </c>
      <c r="J25" s="33" t="e">
        <f>J13/EPC!J13</f>
        <v>#DIV/0!</v>
      </c>
      <c r="K25" s="33" t="e">
        <f>K13/EPC!K13</f>
        <v>#DIV/0!</v>
      </c>
      <c r="L25" s="33" t="e">
        <f>L13/EPC!L13</f>
        <v>#DIV/0!</v>
      </c>
      <c r="M25" s="33" t="e">
        <f>M13/EPC!M13</f>
        <v>#DIV/0!</v>
      </c>
      <c r="N25" s="68"/>
    </row>
    <row r="26" spans="2:14" ht="13.2" customHeight="1">
      <c r="B26" s="5" t="s">
        <v>98</v>
      </c>
      <c r="C26" s="33" t="e">
        <f>C15/EPC!C15</f>
        <v>#DIV/0!</v>
      </c>
      <c r="D26" s="33" t="e">
        <f>D15/EPC!D15</f>
        <v>#DIV/0!</v>
      </c>
      <c r="E26" s="33" t="e">
        <f>E15/EPC!E15</f>
        <v>#DIV/0!</v>
      </c>
      <c r="F26" s="33" t="e">
        <f>F15/EPC!F15</f>
        <v>#DIV/0!</v>
      </c>
      <c r="G26" s="33" t="e">
        <f>G15/EPC!G15</f>
        <v>#DIV/0!</v>
      </c>
      <c r="H26" s="33" t="e">
        <f>H15/EPC!H15</f>
        <v>#DIV/0!</v>
      </c>
      <c r="I26" s="33" t="e">
        <f>I15/EPC!I15</f>
        <v>#DIV/0!</v>
      </c>
      <c r="J26" s="33" t="e">
        <f>J15/EPC!J15</f>
        <v>#DIV/0!</v>
      </c>
      <c r="K26" s="33" t="e">
        <f>K15/EPC!K15</f>
        <v>#DIV/0!</v>
      </c>
      <c r="L26" s="33" t="e">
        <f>L15/EPC!L15</f>
        <v>#DIV/0!</v>
      </c>
      <c r="M26" s="33" t="e">
        <f>M15/EPC!M15</f>
        <v>#DIV/0!</v>
      </c>
      <c r="N26" s="68"/>
    </row>
    <row r="27" spans="2:14" ht="13.2" customHeight="1">
      <c r="B27" s="5" t="s">
        <v>70</v>
      </c>
      <c r="C27" s="33" t="e">
        <f>C17/EPC!C17</f>
        <v>#DIV/0!</v>
      </c>
      <c r="D27" s="33" t="e">
        <f>D17/EPC!D17</f>
        <v>#DIV/0!</v>
      </c>
      <c r="E27" s="33" t="e">
        <f>E17/EPC!E17</f>
        <v>#DIV/0!</v>
      </c>
      <c r="F27" s="33" t="e">
        <f>F17/EPC!F17</f>
        <v>#DIV/0!</v>
      </c>
      <c r="G27" s="33" t="e">
        <f>G17/EPC!G17</f>
        <v>#DIV/0!</v>
      </c>
      <c r="H27" s="33" t="e">
        <f>H17/EPC!H17</f>
        <v>#DIV/0!</v>
      </c>
      <c r="I27" s="33" t="e">
        <f>I17/EPC!I17</f>
        <v>#DIV/0!</v>
      </c>
      <c r="J27" s="33" t="e">
        <f>J17/EPC!J17</f>
        <v>#DIV/0!</v>
      </c>
      <c r="K27" s="33" t="e">
        <f>K17/EPC!K17</f>
        <v>#DIV/0!</v>
      </c>
      <c r="L27" s="33" t="e">
        <f>L17/EPC!L17</f>
        <v>#DIV/0!</v>
      </c>
      <c r="M27" s="33" t="e">
        <f>M17/EPC!M17</f>
        <v>#DIV/0!</v>
      </c>
      <c r="N27" s="68"/>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X102"/>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3" width="11.6640625" style="1" customWidth="1"/>
    <col min="14" max="14" width="8.6640625" style="1"/>
    <col min="15" max="15" width="20.77734375" style="1" customWidth="1"/>
    <col min="16" max="20" width="11.6640625" style="1" customWidth="1"/>
    <col min="21" max="23" width="8.6640625" style="1"/>
    <col min="24" max="24" width="9.5546875" style="1" customWidth="1"/>
    <col min="25" max="16384" width="8.6640625" style="1"/>
  </cols>
  <sheetData>
    <row r="1" spans="2:24" ht="13.2" customHeight="1"/>
    <row r="2" spans="2:24" ht="17.399999999999999">
      <c r="B2" s="32" t="str">
        <f>Introduction!B2</f>
        <v>LightCounting Wireless Infrastructure Shares, Size &amp; Forecast - 3Q21</v>
      </c>
    </row>
    <row r="3" spans="2:24" ht="17.399999999999999">
      <c r="B3" s="233" t="str">
        <f>Introduction!B3</f>
        <v>December 2021 - Sample template for illustrative purposes only</v>
      </c>
      <c r="X3" s="105"/>
    </row>
    <row r="4" spans="2:24" ht="13.2" customHeight="1">
      <c r="B4" s="31"/>
      <c r="X4" s="105"/>
    </row>
    <row r="5" spans="2:24" ht="15.6">
      <c r="B5" s="92" t="s">
        <v>86</v>
      </c>
      <c r="C5" s="29"/>
    </row>
    <row r="6" spans="2:24">
      <c r="B6" s="1" t="s">
        <v>87</v>
      </c>
    </row>
    <row r="7" spans="2:24" ht="13.2" customHeight="1"/>
    <row r="8" spans="2:24" s="80" customFormat="1" ht="13.2" customHeight="1">
      <c r="B8" s="27" t="s">
        <v>150</v>
      </c>
      <c r="O8" s="27" t="s">
        <v>118</v>
      </c>
      <c r="Q8" s="69"/>
    </row>
    <row r="9" spans="2:24" s="80" customFormat="1" ht="13.2" customHeight="1">
      <c r="B9" s="125" t="s">
        <v>6</v>
      </c>
      <c r="C9" s="113" t="s">
        <v>73</v>
      </c>
      <c r="D9" s="113" t="s">
        <v>74</v>
      </c>
      <c r="E9" s="113" t="s">
        <v>75</v>
      </c>
      <c r="F9" s="113" t="s">
        <v>76</v>
      </c>
      <c r="G9" s="113" t="s">
        <v>77</v>
      </c>
      <c r="H9" s="113" t="s">
        <v>78</v>
      </c>
      <c r="I9" s="113" t="s">
        <v>79</v>
      </c>
      <c r="J9" s="113" t="s">
        <v>80</v>
      </c>
      <c r="K9" s="113" t="s">
        <v>81</v>
      </c>
      <c r="L9" s="113" t="s">
        <v>82</v>
      </c>
      <c r="M9" s="113" t="s">
        <v>247</v>
      </c>
      <c r="O9" s="112" t="str">
        <f>B9</f>
        <v>Vendor</v>
      </c>
      <c r="P9" s="113">
        <v>2019</v>
      </c>
      <c r="Q9" s="113">
        <v>2020</v>
      </c>
    </row>
    <row r="10" spans="2:24" s="80" customFormat="1" ht="13.2" customHeight="1">
      <c r="B10" s="81" t="s">
        <v>9</v>
      </c>
      <c r="C10" s="151"/>
      <c r="D10" s="151"/>
      <c r="E10" s="151"/>
      <c r="F10" s="151"/>
      <c r="G10" s="151"/>
      <c r="H10" s="151"/>
      <c r="I10" s="151"/>
      <c r="J10" s="151"/>
      <c r="K10" s="151"/>
      <c r="L10" s="151"/>
      <c r="M10" s="151"/>
      <c r="O10" s="150" t="str">
        <f t="shared" ref="O10:O17" si="0">B10</f>
        <v>Cisco</v>
      </c>
      <c r="P10" s="153">
        <f>SUM(C10:F10)</f>
        <v>0</v>
      </c>
      <c r="Q10" s="153">
        <f>SUM(G10:J10)</f>
        <v>0</v>
      </c>
    </row>
    <row r="11" spans="2:24" s="80" customFormat="1" ht="13.2" customHeight="1">
      <c r="B11" s="81" t="s">
        <v>11</v>
      </c>
      <c r="C11" s="151"/>
      <c r="D11" s="151"/>
      <c r="E11" s="151"/>
      <c r="F11" s="151"/>
      <c r="G11" s="151"/>
      <c r="H11" s="151"/>
      <c r="I11" s="151"/>
      <c r="J11" s="151"/>
      <c r="K11" s="151"/>
      <c r="L11" s="151"/>
      <c r="M11" s="151"/>
      <c r="O11" s="150" t="str">
        <f t="shared" si="0"/>
        <v>Ericsson</v>
      </c>
      <c r="P11" s="153">
        <f t="shared" ref="P11:P17" si="1">SUM(C11:F11)</f>
        <v>0</v>
      </c>
      <c r="Q11" s="153">
        <f t="shared" ref="Q11:Q17" si="2">SUM(G11:J11)</f>
        <v>0</v>
      </c>
    </row>
    <row r="12" spans="2:24" s="80" customFormat="1" ht="13.2" customHeight="1">
      <c r="B12" s="81" t="s">
        <v>17</v>
      </c>
      <c r="C12" s="151"/>
      <c r="D12" s="151"/>
      <c r="E12" s="151"/>
      <c r="F12" s="151"/>
      <c r="G12" s="151"/>
      <c r="H12" s="151"/>
      <c r="I12" s="151"/>
      <c r="J12" s="151"/>
      <c r="K12" s="151"/>
      <c r="L12" s="151"/>
      <c r="M12" s="151"/>
      <c r="O12" s="150" t="str">
        <f t="shared" si="0"/>
        <v>Huawei</v>
      </c>
      <c r="P12" s="153">
        <f t="shared" si="1"/>
        <v>0</v>
      </c>
      <c r="Q12" s="153">
        <f t="shared" si="2"/>
        <v>0</v>
      </c>
    </row>
    <row r="13" spans="2:24" s="80" customFormat="1" ht="13.2" customHeight="1">
      <c r="B13" s="81" t="s">
        <v>20</v>
      </c>
      <c r="C13" s="151"/>
      <c r="D13" s="151"/>
      <c r="E13" s="151"/>
      <c r="F13" s="151"/>
      <c r="G13" s="159"/>
      <c r="H13" s="151"/>
      <c r="I13" s="151"/>
      <c r="J13" s="151"/>
      <c r="K13" s="151"/>
      <c r="L13" s="151"/>
      <c r="M13" s="151"/>
      <c r="O13" s="150" t="str">
        <f t="shared" si="0"/>
        <v>Mavenir</v>
      </c>
      <c r="P13" s="153">
        <f t="shared" si="1"/>
        <v>0</v>
      </c>
      <c r="Q13" s="153">
        <f t="shared" si="2"/>
        <v>0</v>
      </c>
    </row>
    <row r="14" spans="2:24" s="80" customFormat="1" ht="13.2" customHeight="1">
      <c r="B14" s="81" t="s">
        <v>18</v>
      </c>
      <c r="C14" s="151"/>
      <c r="D14" s="151"/>
      <c r="E14" s="151"/>
      <c r="F14" s="151"/>
      <c r="G14" s="151"/>
      <c r="H14" s="151"/>
      <c r="I14" s="151"/>
      <c r="J14" s="151"/>
      <c r="K14" s="151"/>
      <c r="L14" s="151"/>
      <c r="M14" s="151"/>
      <c r="O14" s="150" t="str">
        <f t="shared" si="0"/>
        <v>Nokia</v>
      </c>
      <c r="P14" s="153">
        <f t="shared" si="1"/>
        <v>0</v>
      </c>
      <c r="Q14" s="153">
        <f t="shared" si="2"/>
        <v>0</v>
      </c>
    </row>
    <row r="15" spans="2:24" s="80" customFormat="1" ht="13.2" customHeight="1">
      <c r="B15" s="81" t="s">
        <v>23</v>
      </c>
      <c r="C15" s="151"/>
      <c r="D15" s="151"/>
      <c r="E15" s="151"/>
      <c r="F15" s="151"/>
      <c r="G15" s="151"/>
      <c r="H15" s="151"/>
      <c r="I15" s="151"/>
      <c r="J15" s="151"/>
      <c r="K15" s="151"/>
      <c r="L15" s="151"/>
      <c r="M15" s="151"/>
      <c r="O15" s="150" t="str">
        <f t="shared" si="0"/>
        <v>Samsung</v>
      </c>
      <c r="P15" s="153">
        <f t="shared" si="1"/>
        <v>0</v>
      </c>
      <c r="Q15" s="153">
        <f t="shared" si="2"/>
        <v>0</v>
      </c>
    </row>
    <row r="16" spans="2:24" s="80" customFormat="1" ht="13.2" customHeight="1">
      <c r="B16" s="81" t="s">
        <v>28</v>
      </c>
      <c r="C16" s="151"/>
      <c r="D16" s="151"/>
      <c r="E16" s="151"/>
      <c r="F16" s="151"/>
      <c r="G16" s="151"/>
      <c r="H16" s="151"/>
      <c r="I16" s="151"/>
      <c r="J16" s="151"/>
      <c r="K16" s="151"/>
      <c r="L16" s="151"/>
      <c r="M16" s="151"/>
      <c r="O16" s="150" t="str">
        <f t="shared" si="0"/>
        <v>ZTE</v>
      </c>
      <c r="P16" s="153">
        <f t="shared" si="1"/>
        <v>0</v>
      </c>
      <c r="Q16" s="153">
        <f t="shared" si="2"/>
        <v>0</v>
      </c>
    </row>
    <row r="17" spans="2:20" s="80" customFormat="1" ht="13.2" customHeight="1">
      <c r="B17" s="81" t="s">
        <v>83</v>
      </c>
      <c r="C17" s="151"/>
      <c r="D17" s="151"/>
      <c r="E17" s="151"/>
      <c r="F17" s="151"/>
      <c r="G17" s="151"/>
      <c r="H17" s="151"/>
      <c r="I17" s="151"/>
      <c r="J17" s="151"/>
      <c r="K17" s="151"/>
      <c r="L17" s="151"/>
      <c r="M17" s="151"/>
      <c r="O17" s="150" t="str">
        <f t="shared" si="0"/>
        <v>Other</v>
      </c>
      <c r="P17" s="153">
        <f t="shared" si="1"/>
        <v>0</v>
      </c>
      <c r="Q17" s="153">
        <f t="shared" si="2"/>
        <v>0</v>
      </c>
    </row>
    <row r="18" spans="2:20" s="80" customFormat="1" ht="13.2" customHeight="1">
      <c r="B18" s="81" t="s">
        <v>70</v>
      </c>
      <c r="C18" s="152">
        <f t="shared" ref="C18:J18" si="3">SUM(C10:C17)</f>
        <v>0</v>
      </c>
      <c r="D18" s="152">
        <f t="shared" si="3"/>
        <v>0</v>
      </c>
      <c r="E18" s="152">
        <f t="shared" si="3"/>
        <v>0</v>
      </c>
      <c r="F18" s="152">
        <f t="shared" si="3"/>
        <v>0</v>
      </c>
      <c r="G18" s="152">
        <f t="shared" si="3"/>
        <v>0</v>
      </c>
      <c r="H18" s="152">
        <f t="shared" si="3"/>
        <v>0</v>
      </c>
      <c r="I18" s="152">
        <f t="shared" ref="I18" si="4">SUM(I10:I17)</f>
        <v>0</v>
      </c>
      <c r="J18" s="152">
        <f t="shared" si="3"/>
        <v>0</v>
      </c>
      <c r="K18" s="152">
        <f>SUM(K10:K17)</f>
        <v>0</v>
      </c>
      <c r="L18" s="152">
        <f>SUM(L10:L17)</f>
        <v>0</v>
      </c>
      <c r="M18" s="152">
        <f>SUM(M10:M17)</f>
        <v>0</v>
      </c>
      <c r="O18" s="81" t="s">
        <v>70</v>
      </c>
      <c r="P18" s="154">
        <f>SUM(P10:P17)</f>
        <v>0</v>
      </c>
      <c r="Q18" s="154">
        <f>SUM(Q10:Q17)</f>
        <v>0</v>
      </c>
    </row>
    <row r="19" spans="2:20" s="80" customFormat="1" ht="13.2" customHeight="1">
      <c r="B19" s="80" t="s">
        <v>159</v>
      </c>
      <c r="C19" s="161"/>
      <c r="D19" s="161"/>
      <c r="E19" s="161"/>
      <c r="F19" s="161"/>
      <c r="G19" s="161"/>
      <c r="H19" s="161"/>
      <c r="I19" s="161"/>
      <c r="J19" s="161"/>
      <c r="K19" s="161"/>
      <c r="L19" s="161"/>
      <c r="M19" s="161"/>
      <c r="O19" s="84"/>
      <c r="P19" s="227"/>
      <c r="Q19" s="227"/>
    </row>
    <row r="20" spans="2:20" s="80" customFormat="1" ht="13.2" customHeight="1">
      <c r="H20" s="188"/>
      <c r="L20" s="188"/>
      <c r="M20" s="188"/>
      <c r="O20" s="84"/>
      <c r="P20" s="84"/>
      <c r="Q20" s="228"/>
    </row>
    <row r="21" spans="2:20" s="80" customFormat="1" ht="13.2" customHeight="1">
      <c r="B21" s="27" t="s">
        <v>117</v>
      </c>
      <c r="F21" s="162"/>
      <c r="O21" s="27" t="s">
        <v>119</v>
      </c>
    </row>
    <row r="22" spans="2:20" s="80" customFormat="1" ht="13.2" customHeight="1">
      <c r="B22" s="125"/>
      <c r="C22" s="113" t="s">
        <v>73</v>
      </c>
      <c r="D22" s="113" t="s">
        <v>74</v>
      </c>
      <c r="E22" s="113" t="s">
        <v>75</v>
      </c>
      <c r="F22" s="113" t="s">
        <v>76</v>
      </c>
      <c r="G22" s="113" t="s">
        <v>77</v>
      </c>
      <c r="H22" s="113" t="s">
        <v>78</v>
      </c>
      <c r="I22" s="113" t="s">
        <v>79</v>
      </c>
      <c r="J22" s="113" t="s">
        <v>80</v>
      </c>
      <c r="K22" s="113" t="s">
        <v>81</v>
      </c>
      <c r="L22" s="113" t="s">
        <v>82</v>
      </c>
      <c r="M22" s="113" t="s">
        <v>247</v>
      </c>
      <c r="O22" s="125"/>
      <c r="P22" s="113">
        <v>2019</v>
      </c>
      <c r="Q22" s="113">
        <v>2020</v>
      </c>
    </row>
    <row r="23" spans="2:20" s="80" customFormat="1" ht="13.2" customHeight="1">
      <c r="B23" s="160" t="str">
        <f t="shared" ref="B23:B30" si="5">B10</f>
        <v>Cisco</v>
      </c>
      <c r="C23" s="158" t="e">
        <f t="shared" ref="C23:H30" si="6">C10/C$18</f>
        <v>#DIV/0!</v>
      </c>
      <c r="D23" s="158" t="e">
        <f t="shared" si="6"/>
        <v>#DIV/0!</v>
      </c>
      <c r="E23" s="158" t="e">
        <f t="shared" si="6"/>
        <v>#DIV/0!</v>
      </c>
      <c r="F23" s="158" t="e">
        <f t="shared" si="6"/>
        <v>#DIV/0!</v>
      </c>
      <c r="G23" s="158" t="e">
        <f t="shared" si="6"/>
        <v>#DIV/0!</v>
      </c>
      <c r="H23" s="158" t="e">
        <f t="shared" si="6"/>
        <v>#DIV/0!</v>
      </c>
      <c r="I23" s="158" t="e">
        <f t="shared" ref="I23:J23" si="7">I10/I$18</f>
        <v>#DIV/0!</v>
      </c>
      <c r="J23" s="158" t="e">
        <f t="shared" si="7"/>
        <v>#DIV/0!</v>
      </c>
      <c r="K23" s="158" t="e">
        <f t="shared" ref="K23:L30" si="8">K10/K$18</f>
        <v>#DIV/0!</v>
      </c>
      <c r="L23" s="158" t="e">
        <f t="shared" si="8"/>
        <v>#DIV/0!</v>
      </c>
      <c r="M23" s="158" t="e">
        <f t="shared" ref="M23" si="9">M10/M$18</f>
        <v>#DIV/0!</v>
      </c>
      <c r="O23" s="160" t="str">
        <f t="shared" ref="O23:O30" si="10">O10</f>
        <v>Cisco</v>
      </c>
      <c r="P23" s="158" t="e">
        <f t="shared" ref="P23:Q30" si="11">P10/P$18</f>
        <v>#DIV/0!</v>
      </c>
      <c r="Q23" s="158" t="e">
        <f t="shared" si="11"/>
        <v>#DIV/0!</v>
      </c>
    </row>
    <row r="24" spans="2:20" s="80" customFormat="1" ht="13.2" customHeight="1">
      <c r="B24" s="160" t="str">
        <f t="shared" si="5"/>
        <v>Ericsson</v>
      </c>
      <c r="C24" s="158" t="e">
        <f t="shared" si="6"/>
        <v>#DIV/0!</v>
      </c>
      <c r="D24" s="158" t="e">
        <f t="shared" si="6"/>
        <v>#DIV/0!</v>
      </c>
      <c r="E24" s="158" t="e">
        <f t="shared" si="6"/>
        <v>#DIV/0!</v>
      </c>
      <c r="F24" s="158" t="e">
        <f t="shared" si="6"/>
        <v>#DIV/0!</v>
      </c>
      <c r="G24" s="158" t="e">
        <f t="shared" si="6"/>
        <v>#DIV/0!</v>
      </c>
      <c r="H24" s="158" t="e">
        <f t="shared" si="6"/>
        <v>#DIV/0!</v>
      </c>
      <c r="I24" s="158" t="e">
        <f t="shared" ref="I24:J24" si="12">I11/I$18</f>
        <v>#DIV/0!</v>
      </c>
      <c r="J24" s="158" t="e">
        <f t="shared" si="12"/>
        <v>#DIV/0!</v>
      </c>
      <c r="K24" s="158" t="e">
        <f t="shared" si="8"/>
        <v>#DIV/0!</v>
      </c>
      <c r="L24" s="158" t="e">
        <f t="shared" si="8"/>
        <v>#DIV/0!</v>
      </c>
      <c r="M24" s="158" t="e">
        <f t="shared" ref="M24" si="13">M11/M$18</f>
        <v>#DIV/0!</v>
      </c>
      <c r="O24" s="160" t="str">
        <f t="shared" si="10"/>
        <v>Ericsson</v>
      </c>
      <c r="P24" s="158" t="e">
        <f t="shared" si="11"/>
        <v>#DIV/0!</v>
      </c>
      <c r="Q24" s="158" t="e">
        <f t="shared" si="11"/>
        <v>#DIV/0!</v>
      </c>
    </row>
    <row r="25" spans="2:20" s="80" customFormat="1" ht="13.2" customHeight="1">
      <c r="B25" s="160" t="str">
        <f t="shared" si="5"/>
        <v>Huawei</v>
      </c>
      <c r="C25" s="158" t="e">
        <f t="shared" si="6"/>
        <v>#DIV/0!</v>
      </c>
      <c r="D25" s="158" t="e">
        <f t="shared" si="6"/>
        <v>#DIV/0!</v>
      </c>
      <c r="E25" s="158" t="e">
        <f t="shared" si="6"/>
        <v>#DIV/0!</v>
      </c>
      <c r="F25" s="158" t="e">
        <f t="shared" si="6"/>
        <v>#DIV/0!</v>
      </c>
      <c r="G25" s="158" t="e">
        <f t="shared" si="6"/>
        <v>#DIV/0!</v>
      </c>
      <c r="H25" s="158" t="e">
        <f t="shared" si="6"/>
        <v>#DIV/0!</v>
      </c>
      <c r="I25" s="158" t="e">
        <f t="shared" ref="I25:J25" si="14">I12/I$18</f>
        <v>#DIV/0!</v>
      </c>
      <c r="J25" s="158" t="e">
        <f t="shared" si="14"/>
        <v>#DIV/0!</v>
      </c>
      <c r="K25" s="158" t="e">
        <f t="shared" si="8"/>
        <v>#DIV/0!</v>
      </c>
      <c r="L25" s="158" t="e">
        <f t="shared" si="8"/>
        <v>#DIV/0!</v>
      </c>
      <c r="M25" s="158" t="e">
        <f t="shared" ref="M25" si="15">M12/M$18</f>
        <v>#DIV/0!</v>
      </c>
      <c r="O25" s="160" t="str">
        <f t="shared" si="10"/>
        <v>Huawei</v>
      </c>
      <c r="P25" s="158" t="e">
        <f t="shared" si="11"/>
        <v>#DIV/0!</v>
      </c>
      <c r="Q25" s="158" t="e">
        <f t="shared" si="11"/>
        <v>#DIV/0!</v>
      </c>
    </row>
    <row r="26" spans="2:20" s="80" customFormat="1" ht="13.2" customHeight="1">
      <c r="B26" s="160" t="str">
        <f t="shared" si="5"/>
        <v>Mavenir</v>
      </c>
      <c r="C26" s="158" t="e">
        <f t="shared" si="6"/>
        <v>#DIV/0!</v>
      </c>
      <c r="D26" s="158" t="e">
        <f t="shared" si="6"/>
        <v>#DIV/0!</v>
      </c>
      <c r="E26" s="158" t="e">
        <f t="shared" si="6"/>
        <v>#DIV/0!</v>
      </c>
      <c r="F26" s="158" t="e">
        <f t="shared" si="6"/>
        <v>#DIV/0!</v>
      </c>
      <c r="G26" s="158" t="e">
        <f t="shared" si="6"/>
        <v>#DIV/0!</v>
      </c>
      <c r="H26" s="158" t="e">
        <f t="shared" si="6"/>
        <v>#DIV/0!</v>
      </c>
      <c r="I26" s="158" t="e">
        <f t="shared" ref="I26:J26" si="16">I13/I$18</f>
        <v>#DIV/0!</v>
      </c>
      <c r="J26" s="158" t="e">
        <f t="shared" si="16"/>
        <v>#DIV/0!</v>
      </c>
      <c r="K26" s="158" t="e">
        <f t="shared" si="8"/>
        <v>#DIV/0!</v>
      </c>
      <c r="L26" s="158" t="e">
        <f t="shared" si="8"/>
        <v>#DIV/0!</v>
      </c>
      <c r="M26" s="158" t="e">
        <f t="shared" ref="M26" si="17">M13/M$18</f>
        <v>#DIV/0!</v>
      </c>
      <c r="O26" s="160" t="str">
        <f t="shared" si="10"/>
        <v>Mavenir</v>
      </c>
      <c r="P26" s="158" t="e">
        <f t="shared" si="11"/>
        <v>#DIV/0!</v>
      </c>
      <c r="Q26" s="158" t="e">
        <f t="shared" si="11"/>
        <v>#DIV/0!</v>
      </c>
    </row>
    <row r="27" spans="2:20" s="80" customFormat="1" ht="13.2" customHeight="1">
      <c r="B27" s="160" t="str">
        <f t="shared" si="5"/>
        <v>Nokia</v>
      </c>
      <c r="C27" s="158" t="e">
        <f t="shared" si="6"/>
        <v>#DIV/0!</v>
      </c>
      <c r="D27" s="158" t="e">
        <f t="shared" si="6"/>
        <v>#DIV/0!</v>
      </c>
      <c r="E27" s="158" t="e">
        <f t="shared" si="6"/>
        <v>#DIV/0!</v>
      </c>
      <c r="F27" s="158" t="e">
        <f t="shared" si="6"/>
        <v>#DIV/0!</v>
      </c>
      <c r="G27" s="158" t="e">
        <f t="shared" si="6"/>
        <v>#DIV/0!</v>
      </c>
      <c r="H27" s="158" t="e">
        <f t="shared" si="6"/>
        <v>#DIV/0!</v>
      </c>
      <c r="I27" s="158" t="e">
        <f t="shared" ref="I27:J27" si="18">I14/I$18</f>
        <v>#DIV/0!</v>
      </c>
      <c r="J27" s="158" t="e">
        <f t="shared" si="18"/>
        <v>#DIV/0!</v>
      </c>
      <c r="K27" s="158" t="e">
        <f t="shared" si="8"/>
        <v>#DIV/0!</v>
      </c>
      <c r="L27" s="158" t="e">
        <f t="shared" si="8"/>
        <v>#DIV/0!</v>
      </c>
      <c r="M27" s="158" t="e">
        <f t="shared" ref="M27" si="19">M14/M$18</f>
        <v>#DIV/0!</v>
      </c>
      <c r="O27" s="160" t="str">
        <f t="shared" si="10"/>
        <v>Nokia</v>
      </c>
      <c r="P27" s="158" t="e">
        <f t="shared" si="11"/>
        <v>#DIV/0!</v>
      </c>
      <c r="Q27" s="158" t="e">
        <f t="shared" si="11"/>
        <v>#DIV/0!</v>
      </c>
    </row>
    <row r="28" spans="2:20" s="80" customFormat="1" ht="13.2" customHeight="1">
      <c r="B28" s="160" t="str">
        <f t="shared" si="5"/>
        <v>Samsung</v>
      </c>
      <c r="C28" s="158" t="e">
        <f t="shared" si="6"/>
        <v>#DIV/0!</v>
      </c>
      <c r="D28" s="158" t="e">
        <f t="shared" si="6"/>
        <v>#DIV/0!</v>
      </c>
      <c r="E28" s="158" t="e">
        <f t="shared" si="6"/>
        <v>#DIV/0!</v>
      </c>
      <c r="F28" s="158" t="e">
        <f t="shared" si="6"/>
        <v>#DIV/0!</v>
      </c>
      <c r="G28" s="158" t="e">
        <f t="shared" si="6"/>
        <v>#DIV/0!</v>
      </c>
      <c r="H28" s="158" t="e">
        <f t="shared" si="6"/>
        <v>#DIV/0!</v>
      </c>
      <c r="I28" s="158" t="e">
        <f t="shared" ref="I28:J28" si="20">I15/I$18</f>
        <v>#DIV/0!</v>
      </c>
      <c r="J28" s="158" t="e">
        <f t="shared" si="20"/>
        <v>#DIV/0!</v>
      </c>
      <c r="K28" s="158" t="e">
        <f t="shared" si="8"/>
        <v>#DIV/0!</v>
      </c>
      <c r="L28" s="158" t="e">
        <f t="shared" si="8"/>
        <v>#DIV/0!</v>
      </c>
      <c r="M28" s="158" t="e">
        <f t="shared" ref="M28" si="21">M15/M$18</f>
        <v>#DIV/0!</v>
      </c>
      <c r="O28" s="160" t="str">
        <f t="shared" si="10"/>
        <v>Samsung</v>
      </c>
      <c r="P28" s="158" t="e">
        <f t="shared" si="11"/>
        <v>#DIV/0!</v>
      </c>
      <c r="Q28" s="158" t="e">
        <f t="shared" si="11"/>
        <v>#DIV/0!</v>
      </c>
    </row>
    <row r="29" spans="2:20" s="80" customFormat="1" ht="13.2" customHeight="1">
      <c r="B29" s="160" t="str">
        <f t="shared" si="5"/>
        <v>ZTE</v>
      </c>
      <c r="C29" s="158" t="e">
        <f t="shared" si="6"/>
        <v>#DIV/0!</v>
      </c>
      <c r="D29" s="158" t="e">
        <f t="shared" si="6"/>
        <v>#DIV/0!</v>
      </c>
      <c r="E29" s="158" t="e">
        <f t="shared" si="6"/>
        <v>#DIV/0!</v>
      </c>
      <c r="F29" s="158" t="e">
        <f t="shared" si="6"/>
        <v>#DIV/0!</v>
      </c>
      <c r="G29" s="158" t="e">
        <f t="shared" si="6"/>
        <v>#DIV/0!</v>
      </c>
      <c r="H29" s="158" t="e">
        <f t="shared" si="6"/>
        <v>#DIV/0!</v>
      </c>
      <c r="I29" s="158" t="e">
        <f t="shared" ref="I29:J29" si="22">I16/I$18</f>
        <v>#DIV/0!</v>
      </c>
      <c r="J29" s="158" t="e">
        <f t="shared" si="22"/>
        <v>#DIV/0!</v>
      </c>
      <c r="K29" s="158" t="e">
        <f t="shared" si="8"/>
        <v>#DIV/0!</v>
      </c>
      <c r="L29" s="158" t="e">
        <f t="shared" si="8"/>
        <v>#DIV/0!</v>
      </c>
      <c r="M29" s="158" t="e">
        <f t="shared" ref="M29" si="23">M16/M$18</f>
        <v>#DIV/0!</v>
      </c>
      <c r="O29" s="160" t="str">
        <f t="shared" si="10"/>
        <v>ZTE</v>
      </c>
      <c r="P29" s="158" t="e">
        <f t="shared" si="11"/>
        <v>#DIV/0!</v>
      </c>
      <c r="Q29" s="158" t="e">
        <f t="shared" si="11"/>
        <v>#DIV/0!</v>
      </c>
    </row>
    <row r="30" spans="2:20" s="80" customFormat="1" ht="13.2" customHeight="1">
      <c r="B30" s="160" t="str">
        <f t="shared" si="5"/>
        <v>Other</v>
      </c>
      <c r="C30" s="158" t="e">
        <f t="shared" si="6"/>
        <v>#DIV/0!</v>
      </c>
      <c r="D30" s="158" t="e">
        <f t="shared" si="6"/>
        <v>#DIV/0!</v>
      </c>
      <c r="E30" s="158" t="e">
        <f t="shared" si="6"/>
        <v>#DIV/0!</v>
      </c>
      <c r="F30" s="158" t="e">
        <f t="shared" si="6"/>
        <v>#DIV/0!</v>
      </c>
      <c r="G30" s="158" t="e">
        <f t="shared" si="6"/>
        <v>#DIV/0!</v>
      </c>
      <c r="H30" s="158" t="e">
        <f t="shared" si="6"/>
        <v>#DIV/0!</v>
      </c>
      <c r="I30" s="158" t="e">
        <f t="shared" ref="I30:J30" si="24">I17/I$18</f>
        <v>#DIV/0!</v>
      </c>
      <c r="J30" s="158" t="e">
        <f t="shared" si="24"/>
        <v>#DIV/0!</v>
      </c>
      <c r="K30" s="158" t="e">
        <f t="shared" si="8"/>
        <v>#DIV/0!</v>
      </c>
      <c r="L30" s="158" t="e">
        <f t="shared" si="8"/>
        <v>#DIV/0!</v>
      </c>
      <c r="M30" s="158" t="e">
        <f t="shared" ref="M30" si="25">M17/M$18</f>
        <v>#DIV/0!</v>
      </c>
      <c r="O30" s="160" t="str">
        <f t="shared" si="10"/>
        <v>Other</v>
      </c>
      <c r="P30" s="158" t="e">
        <f t="shared" si="11"/>
        <v>#DIV/0!</v>
      </c>
      <c r="Q30" s="158" t="e">
        <f t="shared" si="11"/>
        <v>#DIV/0!</v>
      </c>
    </row>
    <row r="31" spans="2:20" s="80" customFormat="1" ht="13.2" customHeight="1">
      <c r="B31" s="81" t="s">
        <v>70</v>
      </c>
      <c r="C31" s="157" t="e">
        <f t="shared" ref="C31:H31" si="26">SUM(C23:C30)</f>
        <v>#DIV/0!</v>
      </c>
      <c r="D31" s="157" t="e">
        <f t="shared" si="26"/>
        <v>#DIV/0!</v>
      </c>
      <c r="E31" s="157" t="e">
        <f t="shared" si="26"/>
        <v>#DIV/0!</v>
      </c>
      <c r="F31" s="157" t="e">
        <f t="shared" si="26"/>
        <v>#DIV/0!</v>
      </c>
      <c r="G31" s="157" t="e">
        <f t="shared" si="26"/>
        <v>#DIV/0!</v>
      </c>
      <c r="H31" s="157" t="e">
        <f t="shared" si="26"/>
        <v>#DIV/0!</v>
      </c>
      <c r="I31" s="157" t="e">
        <f t="shared" ref="I31:L31" si="27">SUM(I23:I30)</f>
        <v>#DIV/0!</v>
      </c>
      <c r="J31" s="157" t="e">
        <f t="shared" si="27"/>
        <v>#DIV/0!</v>
      </c>
      <c r="K31" s="157" t="e">
        <f>SUM(K23:K30)</f>
        <v>#DIV/0!</v>
      </c>
      <c r="L31" s="157" t="e">
        <f t="shared" si="27"/>
        <v>#DIV/0!</v>
      </c>
      <c r="M31" s="157" t="e">
        <f t="shared" ref="M31" si="28">SUM(M23:M30)</f>
        <v>#DIV/0!</v>
      </c>
      <c r="O31" s="81" t="s">
        <v>70</v>
      </c>
      <c r="P31" s="157" t="e">
        <f>SUM(P23:P30)</f>
        <v>#DIV/0!</v>
      </c>
      <c r="Q31" s="157" t="e">
        <f>SUM(Q23:Q30)</f>
        <v>#DIV/0!</v>
      </c>
    </row>
    <row r="32" spans="2:20" s="80" customFormat="1" ht="13.2" customHeight="1">
      <c r="C32" s="161"/>
      <c r="D32" s="161"/>
      <c r="E32" s="161"/>
      <c r="F32" s="161"/>
      <c r="G32" s="161"/>
      <c r="H32" s="161"/>
      <c r="I32" s="161"/>
      <c r="J32" s="161"/>
      <c r="K32" s="161"/>
      <c r="L32" s="161"/>
      <c r="M32" s="161"/>
      <c r="O32" s="58"/>
      <c r="P32" s="161"/>
      <c r="Q32" s="161"/>
      <c r="R32" s="161"/>
      <c r="S32" s="161"/>
      <c r="T32" s="161"/>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17" ht="13.2" customHeight="1"/>
    <row r="50" spans="2:17" ht="13.2" customHeight="1"/>
    <row r="51" spans="2:17" ht="13.2" customHeight="1"/>
    <row r="52" spans="2:17" ht="13.2" customHeight="1"/>
    <row r="53" spans="2:17" ht="15.6">
      <c r="B53" s="92" t="s">
        <v>88</v>
      </c>
      <c r="C53" s="29"/>
    </row>
    <row r="54" spans="2:17" ht="13.2" customHeight="1">
      <c r="B54" s="27" t="s">
        <v>217</v>
      </c>
      <c r="O54" s="27" t="s">
        <v>120</v>
      </c>
      <c r="Q54" s="69"/>
    </row>
    <row r="55" spans="2:17" ht="13.2" customHeight="1">
      <c r="B55" s="125" t="s">
        <v>6</v>
      </c>
      <c r="C55" s="26" t="s">
        <v>73</v>
      </c>
      <c r="D55" s="26" t="s">
        <v>74</v>
      </c>
      <c r="E55" s="26" t="s">
        <v>75</v>
      </c>
      <c r="F55" s="26" t="s">
        <v>76</v>
      </c>
      <c r="G55" s="26" t="s">
        <v>77</v>
      </c>
      <c r="H55" s="26" t="s">
        <v>78</v>
      </c>
      <c r="I55" s="26" t="s">
        <v>79</v>
      </c>
      <c r="J55" s="26" t="s">
        <v>80</v>
      </c>
      <c r="K55" s="26" t="s">
        <v>81</v>
      </c>
      <c r="L55" s="26" t="s">
        <v>82</v>
      </c>
      <c r="M55" s="26" t="s">
        <v>247</v>
      </c>
      <c r="O55" s="35" t="str">
        <f>B55</f>
        <v>Vendor</v>
      </c>
      <c r="P55" s="26">
        <v>2019</v>
      </c>
      <c r="Q55" s="26">
        <v>2020</v>
      </c>
    </row>
    <row r="56" spans="2:17" ht="13.2" customHeight="1">
      <c r="B56" s="5" t="s">
        <v>9</v>
      </c>
      <c r="C56" s="151"/>
      <c r="D56" s="151"/>
      <c r="E56" s="151"/>
      <c r="F56" s="151"/>
      <c r="G56" s="151"/>
      <c r="H56" s="151"/>
      <c r="I56" s="151"/>
      <c r="J56" s="151"/>
      <c r="K56" s="151"/>
      <c r="L56" s="151"/>
      <c r="M56" s="151"/>
      <c r="O56" s="38" t="str">
        <f t="shared" ref="O56:O63" si="29">B56</f>
        <v>Cisco</v>
      </c>
      <c r="P56" s="153">
        <f>SUM(C56:F56)</f>
        <v>0</v>
      </c>
      <c r="Q56" s="153">
        <f>SUM(G56:J56)</f>
        <v>0</v>
      </c>
    </row>
    <row r="57" spans="2:17" ht="13.2" customHeight="1">
      <c r="B57" s="5" t="s">
        <v>11</v>
      </c>
      <c r="C57" s="151"/>
      <c r="D57" s="151"/>
      <c r="E57" s="151"/>
      <c r="F57" s="151"/>
      <c r="G57" s="151"/>
      <c r="H57" s="151"/>
      <c r="I57" s="151"/>
      <c r="J57" s="151"/>
      <c r="K57" s="151"/>
      <c r="L57" s="151"/>
      <c r="M57" s="151"/>
      <c r="O57" s="38" t="str">
        <f t="shared" si="29"/>
        <v>Ericsson</v>
      </c>
      <c r="P57" s="153">
        <f t="shared" ref="P57:P63" si="30">SUM(C57:F57)</f>
        <v>0</v>
      </c>
      <c r="Q57" s="153">
        <f t="shared" ref="Q57:Q63" si="31">SUM(G57:J57)</f>
        <v>0</v>
      </c>
    </row>
    <row r="58" spans="2:17" ht="13.2" customHeight="1">
      <c r="B58" s="5" t="s">
        <v>17</v>
      </c>
      <c r="C58" s="151"/>
      <c r="D58" s="151"/>
      <c r="E58" s="151"/>
      <c r="F58" s="151"/>
      <c r="G58" s="151"/>
      <c r="H58" s="151"/>
      <c r="I58" s="151"/>
      <c r="J58" s="151"/>
      <c r="K58" s="151"/>
      <c r="L58" s="151"/>
      <c r="M58" s="151"/>
      <c r="O58" s="38" t="str">
        <f t="shared" si="29"/>
        <v>Huawei</v>
      </c>
      <c r="P58" s="153">
        <f t="shared" si="30"/>
        <v>0</v>
      </c>
      <c r="Q58" s="153">
        <f t="shared" si="31"/>
        <v>0</v>
      </c>
    </row>
    <row r="59" spans="2:17" ht="13.2" customHeight="1">
      <c r="B59" s="5" t="s">
        <v>20</v>
      </c>
      <c r="C59" s="151"/>
      <c r="D59" s="151"/>
      <c r="E59" s="151"/>
      <c r="F59" s="151"/>
      <c r="G59" s="151"/>
      <c r="H59" s="151"/>
      <c r="I59" s="151"/>
      <c r="J59" s="151"/>
      <c r="K59" s="151"/>
      <c r="L59" s="151"/>
      <c r="M59" s="151"/>
      <c r="O59" s="38" t="str">
        <f t="shared" si="29"/>
        <v>Mavenir</v>
      </c>
      <c r="P59" s="153">
        <f t="shared" si="30"/>
        <v>0</v>
      </c>
      <c r="Q59" s="153">
        <f t="shared" si="31"/>
        <v>0</v>
      </c>
    </row>
    <row r="60" spans="2:17" ht="13.2" customHeight="1">
      <c r="B60" s="5" t="s">
        <v>18</v>
      </c>
      <c r="C60" s="151"/>
      <c r="D60" s="151"/>
      <c r="E60" s="151"/>
      <c r="F60" s="151"/>
      <c r="G60" s="151"/>
      <c r="H60" s="151"/>
      <c r="I60" s="151"/>
      <c r="J60" s="151"/>
      <c r="K60" s="151"/>
      <c r="L60" s="151"/>
      <c r="M60" s="151"/>
      <c r="O60" s="38" t="str">
        <f t="shared" si="29"/>
        <v>Nokia</v>
      </c>
      <c r="P60" s="153">
        <f t="shared" si="30"/>
        <v>0</v>
      </c>
      <c r="Q60" s="153">
        <f t="shared" si="31"/>
        <v>0</v>
      </c>
    </row>
    <row r="61" spans="2:17" ht="13.2" customHeight="1">
      <c r="B61" s="5" t="s">
        <v>23</v>
      </c>
      <c r="C61" s="151"/>
      <c r="D61" s="151"/>
      <c r="E61" s="151"/>
      <c r="F61" s="151"/>
      <c r="G61" s="151"/>
      <c r="H61" s="151"/>
      <c r="I61" s="151"/>
      <c r="J61" s="151"/>
      <c r="K61" s="151"/>
      <c r="L61" s="151"/>
      <c r="M61" s="151"/>
      <c r="O61" s="38" t="str">
        <f t="shared" si="29"/>
        <v>Samsung</v>
      </c>
      <c r="P61" s="153">
        <f t="shared" si="30"/>
        <v>0</v>
      </c>
      <c r="Q61" s="153">
        <f t="shared" si="31"/>
        <v>0</v>
      </c>
    </row>
    <row r="62" spans="2:17" ht="13.2" customHeight="1">
      <c r="B62" s="5" t="s">
        <v>28</v>
      </c>
      <c r="C62" s="151"/>
      <c r="D62" s="151"/>
      <c r="E62" s="151"/>
      <c r="F62" s="151"/>
      <c r="G62" s="151"/>
      <c r="H62" s="151"/>
      <c r="I62" s="151"/>
      <c r="J62" s="151"/>
      <c r="K62" s="151"/>
      <c r="L62" s="151"/>
      <c r="M62" s="151"/>
      <c r="O62" s="38" t="str">
        <f t="shared" si="29"/>
        <v>ZTE</v>
      </c>
      <c r="P62" s="153">
        <f t="shared" si="30"/>
        <v>0</v>
      </c>
      <c r="Q62" s="153">
        <f t="shared" si="31"/>
        <v>0</v>
      </c>
    </row>
    <row r="63" spans="2:17" ht="13.2" customHeight="1">
      <c r="B63" s="5" t="s">
        <v>83</v>
      </c>
      <c r="C63" s="151"/>
      <c r="D63" s="151"/>
      <c r="E63" s="151"/>
      <c r="F63" s="151"/>
      <c r="G63" s="151"/>
      <c r="H63" s="151"/>
      <c r="I63" s="151"/>
      <c r="J63" s="151"/>
      <c r="K63" s="151"/>
      <c r="L63" s="151"/>
      <c r="M63" s="151"/>
      <c r="O63" s="38" t="str">
        <f t="shared" si="29"/>
        <v>Other</v>
      </c>
      <c r="P63" s="153">
        <f t="shared" si="30"/>
        <v>0</v>
      </c>
      <c r="Q63" s="153">
        <f t="shared" si="31"/>
        <v>0</v>
      </c>
    </row>
    <row r="64" spans="2:17" ht="13.2" customHeight="1">
      <c r="B64" s="5" t="s">
        <v>70</v>
      </c>
      <c r="C64" s="152">
        <f t="shared" ref="C64:L64" si="32">SUM(C56:C63)</f>
        <v>0</v>
      </c>
      <c r="D64" s="152">
        <f t="shared" si="32"/>
        <v>0</v>
      </c>
      <c r="E64" s="152">
        <f t="shared" si="32"/>
        <v>0</v>
      </c>
      <c r="F64" s="152">
        <f t="shared" si="32"/>
        <v>0</v>
      </c>
      <c r="G64" s="152">
        <f t="shared" si="32"/>
        <v>0</v>
      </c>
      <c r="H64" s="152">
        <f t="shared" si="32"/>
        <v>0</v>
      </c>
      <c r="I64" s="152">
        <f t="shared" si="32"/>
        <v>0</v>
      </c>
      <c r="J64" s="152">
        <f>SUM(J56:J63)</f>
        <v>0</v>
      </c>
      <c r="K64" s="152">
        <f t="shared" si="32"/>
        <v>0</v>
      </c>
      <c r="L64" s="152">
        <f t="shared" si="32"/>
        <v>0</v>
      </c>
      <c r="M64" s="152">
        <f t="shared" ref="M64" si="33">SUM(M56:M63)</f>
        <v>0</v>
      </c>
      <c r="N64" s="80"/>
      <c r="O64" s="81" t="s">
        <v>70</v>
      </c>
      <c r="P64" s="154">
        <f>SUM(P56:P63)</f>
        <v>0</v>
      </c>
      <c r="Q64" s="154">
        <f>SUM(Q56:Q63)</f>
        <v>0</v>
      </c>
    </row>
    <row r="65" spans="2:20" ht="13.2" customHeight="1">
      <c r="B65" s="1" t="str">
        <f>B19</f>
        <v>Other includes Affirmed Networks, Metaswitch both acquired by Microsoft, and NEC</v>
      </c>
      <c r="C65" s="24"/>
      <c r="D65" s="24"/>
      <c r="E65" s="24"/>
      <c r="F65" s="24"/>
      <c r="G65" s="24"/>
      <c r="H65" s="24"/>
      <c r="I65" s="24"/>
      <c r="J65" s="24"/>
      <c r="K65" s="24"/>
      <c r="L65" s="24"/>
      <c r="M65" s="24"/>
    </row>
    <row r="66" spans="2:20" ht="13.2" customHeight="1">
      <c r="M66" s="224"/>
    </row>
    <row r="67" spans="2:20" ht="13.2" customHeight="1">
      <c r="B67" s="27" t="s">
        <v>121</v>
      </c>
      <c r="F67" s="28"/>
      <c r="O67" s="27" t="s">
        <v>122</v>
      </c>
    </row>
    <row r="68" spans="2:20" ht="13.2" customHeight="1">
      <c r="B68" s="15"/>
      <c r="C68" s="26" t="s">
        <v>73</v>
      </c>
      <c r="D68" s="26" t="s">
        <v>74</v>
      </c>
      <c r="E68" s="26" t="s">
        <v>75</v>
      </c>
      <c r="F68" s="26" t="s">
        <v>76</v>
      </c>
      <c r="G68" s="26" t="s">
        <v>77</v>
      </c>
      <c r="H68" s="26" t="s">
        <v>78</v>
      </c>
      <c r="I68" s="26" t="s">
        <v>79</v>
      </c>
      <c r="J68" s="26" t="s">
        <v>80</v>
      </c>
      <c r="K68" s="26" t="s">
        <v>81</v>
      </c>
      <c r="L68" s="26" t="s">
        <v>82</v>
      </c>
      <c r="M68" s="26" t="s">
        <v>247</v>
      </c>
      <c r="O68" s="15"/>
      <c r="P68" s="26">
        <v>2019</v>
      </c>
      <c r="Q68" s="26">
        <v>2020</v>
      </c>
    </row>
    <row r="69" spans="2:20" ht="13.2" customHeight="1">
      <c r="B69" s="21" t="str">
        <f>B56</f>
        <v>Cisco</v>
      </c>
      <c r="C69" s="158" t="e">
        <f t="shared" ref="C69:H76" si="34">C56/C$64</f>
        <v>#DIV/0!</v>
      </c>
      <c r="D69" s="158" t="e">
        <f t="shared" si="34"/>
        <v>#DIV/0!</v>
      </c>
      <c r="E69" s="158" t="e">
        <f t="shared" si="34"/>
        <v>#DIV/0!</v>
      </c>
      <c r="F69" s="158" t="e">
        <f t="shared" si="34"/>
        <v>#DIV/0!</v>
      </c>
      <c r="G69" s="158" t="e">
        <f t="shared" si="34"/>
        <v>#DIV/0!</v>
      </c>
      <c r="H69" s="158" t="e">
        <f t="shared" si="34"/>
        <v>#DIV/0!</v>
      </c>
      <c r="I69" s="158" t="e">
        <f t="shared" ref="I69:J69" si="35">I56/I$64</f>
        <v>#DIV/0!</v>
      </c>
      <c r="J69" s="158" t="e">
        <f t="shared" si="35"/>
        <v>#DIV/0!</v>
      </c>
      <c r="K69" s="158" t="e">
        <f t="shared" ref="K69:L69" si="36">K56/K$64</f>
        <v>#DIV/0!</v>
      </c>
      <c r="L69" s="158" t="e">
        <f t="shared" si="36"/>
        <v>#DIV/0!</v>
      </c>
      <c r="M69" s="158" t="e">
        <f t="shared" ref="M69" si="37">M56/M$64</f>
        <v>#DIV/0!</v>
      </c>
      <c r="O69" s="21" t="str">
        <f>O56</f>
        <v>Cisco</v>
      </c>
      <c r="P69" s="158" t="e">
        <f t="shared" ref="P69:Q76" si="38">P56/P$64</f>
        <v>#DIV/0!</v>
      </c>
      <c r="Q69" s="158" t="e">
        <f t="shared" si="38"/>
        <v>#DIV/0!</v>
      </c>
    </row>
    <row r="70" spans="2:20" ht="13.2" customHeight="1">
      <c r="B70" s="21" t="str">
        <f>B57</f>
        <v>Ericsson</v>
      </c>
      <c r="C70" s="158" t="e">
        <f t="shared" si="34"/>
        <v>#DIV/0!</v>
      </c>
      <c r="D70" s="158" t="e">
        <f t="shared" si="34"/>
        <v>#DIV/0!</v>
      </c>
      <c r="E70" s="158" t="e">
        <f t="shared" si="34"/>
        <v>#DIV/0!</v>
      </c>
      <c r="F70" s="158" t="e">
        <f t="shared" si="34"/>
        <v>#DIV/0!</v>
      </c>
      <c r="G70" s="158" t="e">
        <f t="shared" si="34"/>
        <v>#DIV/0!</v>
      </c>
      <c r="H70" s="158" t="e">
        <f t="shared" si="34"/>
        <v>#DIV/0!</v>
      </c>
      <c r="I70" s="158" t="e">
        <f t="shared" ref="I70:J70" si="39">I57/I$64</f>
        <v>#DIV/0!</v>
      </c>
      <c r="J70" s="158" t="e">
        <f t="shared" si="39"/>
        <v>#DIV/0!</v>
      </c>
      <c r="K70" s="158" t="e">
        <f t="shared" ref="K70:L70" si="40">K57/K$64</f>
        <v>#DIV/0!</v>
      </c>
      <c r="L70" s="158" t="e">
        <f t="shared" si="40"/>
        <v>#DIV/0!</v>
      </c>
      <c r="M70" s="158" t="e">
        <f t="shared" ref="M70" si="41">M57/M$64</f>
        <v>#DIV/0!</v>
      </c>
      <c r="O70" s="21" t="str">
        <f>O57</f>
        <v>Ericsson</v>
      </c>
      <c r="P70" s="158" t="e">
        <f t="shared" si="38"/>
        <v>#DIV/0!</v>
      </c>
      <c r="Q70" s="158" t="e">
        <f t="shared" si="38"/>
        <v>#DIV/0!</v>
      </c>
    </row>
    <row r="71" spans="2:20" ht="13.2" customHeight="1">
      <c r="B71" s="21" t="str">
        <f>B58</f>
        <v>Huawei</v>
      </c>
      <c r="C71" s="158" t="e">
        <f t="shared" si="34"/>
        <v>#DIV/0!</v>
      </c>
      <c r="D71" s="158" t="e">
        <f t="shared" si="34"/>
        <v>#DIV/0!</v>
      </c>
      <c r="E71" s="158" t="e">
        <f t="shared" si="34"/>
        <v>#DIV/0!</v>
      </c>
      <c r="F71" s="158" t="e">
        <f t="shared" si="34"/>
        <v>#DIV/0!</v>
      </c>
      <c r="G71" s="158" t="e">
        <f t="shared" si="34"/>
        <v>#DIV/0!</v>
      </c>
      <c r="H71" s="158" t="e">
        <f t="shared" si="34"/>
        <v>#DIV/0!</v>
      </c>
      <c r="I71" s="158" t="e">
        <f t="shared" ref="I71:J71" si="42">I58/I$64</f>
        <v>#DIV/0!</v>
      </c>
      <c r="J71" s="158" t="e">
        <f t="shared" si="42"/>
        <v>#DIV/0!</v>
      </c>
      <c r="K71" s="158" t="e">
        <f t="shared" ref="K71:L71" si="43">K58/K$64</f>
        <v>#DIV/0!</v>
      </c>
      <c r="L71" s="158" t="e">
        <f t="shared" si="43"/>
        <v>#DIV/0!</v>
      </c>
      <c r="M71" s="158" t="e">
        <f t="shared" ref="M71" si="44">M58/M$64</f>
        <v>#DIV/0!</v>
      </c>
      <c r="O71" s="21" t="str">
        <f>O58</f>
        <v>Huawei</v>
      </c>
      <c r="P71" s="158" t="e">
        <f t="shared" si="38"/>
        <v>#DIV/0!</v>
      </c>
      <c r="Q71" s="158" t="e">
        <f t="shared" si="38"/>
        <v>#DIV/0!</v>
      </c>
    </row>
    <row r="72" spans="2:20" ht="13.2" customHeight="1">
      <c r="B72" s="21" t="str">
        <f>B59</f>
        <v>Mavenir</v>
      </c>
      <c r="C72" s="158" t="e">
        <f t="shared" si="34"/>
        <v>#DIV/0!</v>
      </c>
      <c r="D72" s="158" t="e">
        <f t="shared" si="34"/>
        <v>#DIV/0!</v>
      </c>
      <c r="E72" s="158" t="e">
        <f t="shared" si="34"/>
        <v>#DIV/0!</v>
      </c>
      <c r="F72" s="158" t="e">
        <f t="shared" si="34"/>
        <v>#DIV/0!</v>
      </c>
      <c r="G72" s="158" t="e">
        <f t="shared" si="34"/>
        <v>#DIV/0!</v>
      </c>
      <c r="H72" s="158" t="e">
        <f t="shared" si="34"/>
        <v>#DIV/0!</v>
      </c>
      <c r="I72" s="158" t="e">
        <f t="shared" ref="I72:J72" si="45">I59/I$64</f>
        <v>#DIV/0!</v>
      </c>
      <c r="J72" s="158" t="e">
        <f t="shared" si="45"/>
        <v>#DIV/0!</v>
      </c>
      <c r="K72" s="158" t="e">
        <f t="shared" ref="K72:L72" si="46">K59/K$64</f>
        <v>#DIV/0!</v>
      </c>
      <c r="L72" s="158" t="e">
        <f t="shared" si="46"/>
        <v>#DIV/0!</v>
      </c>
      <c r="M72" s="158" t="e">
        <f t="shared" ref="M72" si="47">M59/M$64</f>
        <v>#DIV/0!</v>
      </c>
      <c r="O72" s="21" t="str">
        <f>O59</f>
        <v>Mavenir</v>
      </c>
      <c r="P72" s="158" t="e">
        <f t="shared" si="38"/>
        <v>#DIV/0!</v>
      </c>
      <c r="Q72" s="158" t="e">
        <f t="shared" si="38"/>
        <v>#DIV/0!</v>
      </c>
    </row>
    <row r="73" spans="2:20" ht="13.2" customHeight="1">
      <c r="B73" s="21" t="str">
        <f t="shared" ref="B73:B76" si="48">B60</f>
        <v>Nokia</v>
      </c>
      <c r="C73" s="158" t="e">
        <f t="shared" si="34"/>
        <v>#DIV/0!</v>
      </c>
      <c r="D73" s="158" t="e">
        <f t="shared" si="34"/>
        <v>#DIV/0!</v>
      </c>
      <c r="E73" s="158" t="e">
        <f t="shared" si="34"/>
        <v>#DIV/0!</v>
      </c>
      <c r="F73" s="158" t="e">
        <f t="shared" si="34"/>
        <v>#DIV/0!</v>
      </c>
      <c r="G73" s="158" t="e">
        <f t="shared" si="34"/>
        <v>#DIV/0!</v>
      </c>
      <c r="H73" s="158" t="e">
        <f t="shared" si="34"/>
        <v>#DIV/0!</v>
      </c>
      <c r="I73" s="158" t="e">
        <f t="shared" ref="I73:J73" si="49">I60/I$64</f>
        <v>#DIV/0!</v>
      </c>
      <c r="J73" s="158" t="e">
        <f t="shared" si="49"/>
        <v>#DIV/0!</v>
      </c>
      <c r="K73" s="158" t="e">
        <f t="shared" ref="K73:L73" si="50">K60/K$64</f>
        <v>#DIV/0!</v>
      </c>
      <c r="L73" s="158" t="e">
        <f t="shared" si="50"/>
        <v>#DIV/0!</v>
      </c>
      <c r="M73" s="158" t="e">
        <f t="shared" ref="M73" si="51">M60/M$64</f>
        <v>#DIV/0!</v>
      </c>
      <c r="O73" s="21" t="str">
        <f t="shared" ref="O73:O76" si="52">O60</f>
        <v>Nokia</v>
      </c>
      <c r="P73" s="158" t="e">
        <f t="shared" si="38"/>
        <v>#DIV/0!</v>
      </c>
      <c r="Q73" s="158" t="e">
        <f t="shared" si="38"/>
        <v>#DIV/0!</v>
      </c>
    </row>
    <row r="74" spans="2:20" ht="13.2" customHeight="1">
      <c r="B74" s="21" t="str">
        <f t="shared" si="48"/>
        <v>Samsung</v>
      </c>
      <c r="C74" s="158" t="e">
        <f t="shared" si="34"/>
        <v>#DIV/0!</v>
      </c>
      <c r="D74" s="158" t="e">
        <f t="shared" si="34"/>
        <v>#DIV/0!</v>
      </c>
      <c r="E74" s="158" t="e">
        <f t="shared" si="34"/>
        <v>#DIV/0!</v>
      </c>
      <c r="F74" s="158" t="e">
        <f t="shared" si="34"/>
        <v>#DIV/0!</v>
      </c>
      <c r="G74" s="158" t="e">
        <f t="shared" si="34"/>
        <v>#DIV/0!</v>
      </c>
      <c r="H74" s="158" t="e">
        <f t="shared" si="34"/>
        <v>#DIV/0!</v>
      </c>
      <c r="I74" s="158" t="e">
        <f t="shared" ref="I74:J74" si="53">I61/I$64</f>
        <v>#DIV/0!</v>
      </c>
      <c r="J74" s="158" t="e">
        <f t="shared" si="53"/>
        <v>#DIV/0!</v>
      </c>
      <c r="K74" s="158" t="e">
        <f t="shared" ref="K74:L74" si="54">K61/K$64</f>
        <v>#DIV/0!</v>
      </c>
      <c r="L74" s="158" t="e">
        <f t="shared" si="54"/>
        <v>#DIV/0!</v>
      </c>
      <c r="M74" s="158" t="e">
        <f t="shared" ref="M74" si="55">M61/M$64</f>
        <v>#DIV/0!</v>
      </c>
      <c r="O74" s="21" t="str">
        <f t="shared" si="52"/>
        <v>Samsung</v>
      </c>
      <c r="P74" s="158" t="e">
        <f t="shared" si="38"/>
        <v>#DIV/0!</v>
      </c>
      <c r="Q74" s="158" t="e">
        <f t="shared" si="38"/>
        <v>#DIV/0!</v>
      </c>
    </row>
    <row r="75" spans="2:20" ht="13.2" customHeight="1">
      <c r="B75" s="21" t="str">
        <f t="shared" si="48"/>
        <v>ZTE</v>
      </c>
      <c r="C75" s="158" t="e">
        <f t="shared" si="34"/>
        <v>#DIV/0!</v>
      </c>
      <c r="D75" s="158" t="e">
        <f t="shared" si="34"/>
        <v>#DIV/0!</v>
      </c>
      <c r="E75" s="158" t="e">
        <f t="shared" si="34"/>
        <v>#DIV/0!</v>
      </c>
      <c r="F75" s="158" t="e">
        <f t="shared" si="34"/>
        <v>#DIV/0!</v>
      </c>
      <c r="G75" s="158" t="e">
        <f t="shared" si="34"/>
        <v>#DIV/0!</v>
      </c>
      <c r="H75" s="158" t="e">
        <f t="shared" si="34"/>
        <v>#DIV/0!</v>
      </c>
      <c r="I75" s="158" t="e">
        <f t="shared" ref="I75:J75" si="56">I62/I$64</f>
        <v>#DIV/0!</v>
      </c>
      <c r="J75" s="158" t="e">
        <f t="shared" si="56"/>
        <v>#DIV/0!</v>
      </c>
      <c r="K75" s="158" t="e">
        <f t="shared" ref="K75:L75" si="57">K62/K$64</f>
        <v>#DIV/0!</v>
      </c>
      <c r="L75" s="158" t="e">
        <f t="shared" si="57"/>
        <v>#DIV/0!</v>
      </c>
      <c r="M75" s="158" t="e">
        <f t="shared" ref="M75" si="58">M62/M$64</f>
        <v>#DIV/0!</v>
      </c>
      <c r="O75" s="21" t="str">
        <f t="shared" si="52"/>
        <v>ZTE</v>
      </c>
      <c r="P75" s="158" t="e">
        <f t="shared" si="38"/>
        <v>#DIV/0!</v>
      </c>
      <c r="Q75" s="158" t="e">
        <f t="shared" si="38"/>
        <v>#DIV/0!</v>
      </c>
    </row>
    <row r="76" spans="2:20" ht="13.2" customHeight="1">
      <c r="B76" s="21" t="str">
        <f t="shared" si="48"/>
        <v>Other</v>
      </c>
      <c r="C76" s="158" t="e">
        <f t="shared" si="34"/>
        <v>#DIV/0!</v>
      </c>
      <c r="D76" s="158" t="e">
        <f t="shared" si="34"/>
        <v>#DIV/0!</v>
      </c>
      <c r="E76" s="158" t="e">
        <f t="shared" si="34"/>
        <v>#DIV/0!</v>
      </c>
      <c r="F76" s="158" t="e">
        <f t="shared" si="34"/>
        <v>#DIV/0!</v>
      </c>
      <c r="G76" s="158" t="e">
        <f t="shared" si="34"/>
        <v>#DIV/0!</v>
      </c>
      <c r="H76" s="158" t="e">
        <f t="shared" si="34"/>
        <v>#DIV/0!</v>
      </c>
      <c r="I76" s="158" t="e">
        <f t="shared" ref="I76:J76" si="59">I63/I$64</f>
        <v>#DIV/0!</v>
      </c>
      <c r="J76" s="158" t="e">
        <f t="shared" si="59"/>
        <v>#DIV/0!</v>
      </c>
      <c r="K76" s="158" t="e">
        <f t="shared" ref="K76:L76" si="60">K63/K$64</f>
        <v>#DIV/0!</v>
      </c>
      <c r="L76" s="158" t="e">
        <f t="shared" si="60"/>
        <v>#DIV/0!</v>
      </c>
      <c r="M76" s="158" t="e">
        <f t="shared" ref="M76" si="61">M63/M$64</f>
        <v>#DIV/0!</v>
      </c>
      <c r="O76" s="21" t="str">
        <f t="shared" si="52"/>
        <v>Other</v>
      </c>
      <c r="P76" s="158" t="e">
        <f t="shared" si="38"/>
        <v>#DIV/0!</v>
      </c>
      <c r="Q76" s="158" t="e">
        <f t="shared" si="38"/>
        <v>#DIV/0!</v>
      </c>
    </row>
    <row r="77" spans="2:20" ht="13.2" customHeight="1">
      <c r="B77" s="5" t="s">
        <v>70</v>
      </c>
      <c r="C77" s="157" t="e">
        <f t="shared" ref="C77:H77" si="62">SUM(C69:C76)</f>
        <v>#DIV/0!</v>
      </c>
      <c r="D77" s="157" t="e">
        <f t="shared" si="62"/>
        <v>#DIV/0!</v>
      </c>
      <c r="E77" s="157" t="e">
        <f t="shared" si="62"/>
        <v>#DIV/0!</v>
      </c>
      <c r="F77" s="157" t="e">
        <f t="shared" si="62"/>
        <v>#DIV/0!</v>
      </c>
      <c r="G77" s="157" t="e">
        <f t="shared" si="62"/>
        <v>#DIV/0!</v>
      </c>
      <c r="H77" s="157" t="e">
        <f t="shared" si="62"/>
        <v>#DIV/0!</v>
      </c>
      <c r="I77" s="157" t="e">
        <f t="shared" ref="I77:L77" si="63">SUM(I69:I76)</f>
        <v>#DIV/0!</v>
      </c>
      <c r="J77" s="157" t="e">
        <f t="shared" si="63"/>
        <v>#DIV/0!</v>
      </c>
      <c r="K77" s="157" t="e">
        <f t="shared" si="63"/>
        <v>#DIV/0!</v>
      </c>
      <c r="L77" s="157" t="e">
        <f t="shared" si="63"/>
        <v>#DIV/0!</v>
      </c>
      <c r="M77" s="157" t="e">
        <f t="shared" ref="M77" si="64">SUM(M69:M76)</f>
        <v>#DIV/0!</v>
      </c>
      <c r="O77" s="5" t="s">
        <v>70</v>
      </c>
      <c r="P77" s="157" t="e">
        <f>SUM(P69:P76)</f>
        <v>#DIV/0!</v>
      </c>
      <c r="Q77" s="157" t="e">
        <f>SUM(Q69:Q76)</f>
        <v>#DIV/0!</v>
      </c>
    </row>
    <row r="78" spans="2:20" ht="13.2" customHeight="1">
      <c r="C78" s="24"/>
      <c r="D78" s="24"/>
      <c r="E78" s="24"/>
      <c r="F78" s="24"/>
      <c r="G78" s="24"/>
      <c r="H78" s="24"/>
      <c r="I78" s="24"/>
      <c r="J78" s="24"/>
      <c r="K78" s="24"/>
      <c r="L78" s="24"/>
      <c r="M78" s="24"/>
      <c r="O78" s="58"/>
      <c r="P78" s="24"/>
      <c r="Q78" s="24"/>
      <c r="R78" s="24"/>
      <c r="S78" s="24"/>
      <c r="T78" s="24"/>
    </row>
    <row r="79" spans="2:20" ht="13.2" customHeight="1"/>
    <row r="80" spans="2:20"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P4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384" width="8.6640625" style="1"/>
  </cols>
  <sheetData>
    <row r="1" spans="2:16" ht="13.2" customHeight="1"/>
    <row r="2" spans="2:16" ht="17.399999999999999">
      <c r="B2" s="32" t="str">
        <f>Introduction!B2</f>
        <v>LightCounting Wireless Infrastructure Shares, Size &amp; Forecast - 3Q21</v>
      </c>
      <c r="C2" s="32"/>
      <c r="D2" s="32"/>
      <c r="E2" s="32"/>
    </row>
    <row r="3" spans="2:16" ht="17.399999999999999">
      <c r="B3" s="233" t="str">
        <f>Introduction!B3</f>
        <v>December 2021 - Sample template for illustrative purposes only</v>
      </c>
      <c r="C3" s="31"/>
      <c r="D3" s="31"/>
      <c r="E3" s="31"/>
    </row>
    <row r="4" spans="2:16" ht="13.2" customHeight="1">
      <c r="B4" s="31"/>
      <c r="C4" s="31"/>
      <c r="D4" s="31"/>
      <c r="E4" s="31"/>
    </row>
    <row r="5" spans="2:16" ht="15.6">
      <c r="B5" s="92" t="s">
        <v>107</v>
      </c>
      <c r="C5" s="30"/>
      <c r="D5" s="30"/>
      <c r="E5" s="30"/>
      <c r="F5" s="29"/>
    </row>
    <row r="6" spans="2:16" ht="13.2" customHeight="1">
      <c r="F6" s="58"/>
    </row>
    <row r="7" spans="2:16" s="80" customFormat="1" ht="13.2" customHeight="1">
      <c r="B7" s="27" t="s">
        <v>134</v>
      </c>
      <c r="C7" s="27"/>
      <c r="D7" s="27"/>
      <c r="E7" s="27"/>
      <c r="N7" s="40" t="s">
        <v>94</v>
      </c>
    </row>
    <row r="8" spans="2:16" s="80" customFormat="1" ht="13.2" customHeight="1">
      <c r="B8" s="125" t="s">
        <v>89</v>
      </c>
      <c r="C8" s="113">
        <v>2016</v>
      </c>
      <c r="D8" s="113">
        <v>2017</v>
      </c>
      <c r="E8" s="113">
        <v>2018</v>
      </c>
      <c r="F8" s="113">
        <v>2019</v>
      </c>
      <c r="G8" s="113">
        <v>2020</v>
      </c>
      <c r="H8" s="113">
        <v>2021</v>
      </c>
      <c r="I8" s="113">
        <v>2022</v>
      </c>
      <c r="J8" s="113">
        <v>2023</v>
      </c>
      <c r="K8" s="113">
        <v>2024</v>
      </c>
      <c r="L8" s="113">
        <v>2025</v>
      </c>
      <c r="M8" s="113">
        <v>2026</v>
      </c>
      <c r="N8" s="137" t="s">
        <v>216</v>
      </c>
    </row>
    <row r="9" spans="2:16" s="80" customFormat="1" ht="13.2" customHeight="1">
      <c r="B9" s="127" t="s">
        <v>90</v>
      </c>
      <c r="C9" s="48"/>
      <c r="D9" s="48"/>
      <c r="E9" s="48"/>
      <c r="F9" s="48"/>
      <c r="G9" s="48"/>
      <c r="H9" s="48"/>
      <c r="I9" s="48"/>
      <c r="J9" s="48"/>
      <c r="K9" s="49"/>
      <c r="L9" s="49"/>
      <c r="M9" s="49"/>
      <c r="N9" s="41"/>
    </row>
    <row r="10" spans="2:16" s="80" customFormat="1" ht="13.2" customHeight="1">
      <c r="B10" s="128" t="s">
        <v>91</v>
      </c>
      <c r="C10" s="114"/>
      <c r="D10" s="33"/>
      <c r="E10" s="33"/>
      <c r="F10" s="33"/>
      <c r="G10" s="33"/>
      <c r="H10" s="33"/>
      <c r="I10" s="33"/>
      <c r="J10" s="33"/>
      <c r="K10" s="43"/>
      <c r="L10" s="43"/>
      <c r="M10" s="43"/>
      <c r="N10" s="130"/>
    </row>
    <row r="11" spans="2:16" s="80" customFormat="1" ht="13.2" customHeight="1">
      <c r="B11" s="127" t="s">
        <v>92</v>
      </c>
      <c r="C11" s="48"/>
      <c r="D11" s="48"/>
      <c r="E11" s="48"/>
      <c r="F11" s="48"/>
      <c r="G11" s="48"/>
      <c r="H11" s="48"/>
      <c r="I11" s="48"/>
      <c r="J11" s="48"/>
      <c r="K11" s="49"/>
      <c r="L11" s="49"/>
      <c r="M11" s="49"/>
      <c r="N11" s="45" t="e">
        <f>(M11/G11)^(1/6)-1</f>
        <v>#DIV/0!</v>
      </c>
    </row>
    <row r="12" spans="2:16" s="80" customFormat="1" ht="13.2" customHeight="1">
      <c r="B12" s="128" t="s">
        <v>91</v>
      </c>
      <c r="C12" s="114"/>
      <c r="D12" s="33"/>
      <c r="E12" s="33"/>
      <c r="F12" s="33"/>
      <c r="G12" s="33"/>
      <c r="H12" s="33"/>
      <c r="I12" s="33"/>
      <c r="J12" s="33"/>
      <c r="K12" s="43"/>
      <c r="L12" s="43"/>
      <c r="M12" s="43"/>
      <c r="N12" s="130"/>
    </row>
    <row r="13" spans="2:16" s="80" customFormat="1" ht="13.2" customHeight="1">
      <c r="B13" s="127" t="s">
        <v>93</v>
      </c>
      <c r="C13" s="48"/>
      <c r="D13" s="48"/>
      <c r="E13" s="48"/>
      <c r="F13" s="48"/>
      <c r="G13" s="48"/>
      <c r="H13" s="48"/>
      <c r="I13" s="48"/>
      <c r="J13" s="48"/>
      <c r="K13" s="49"/>
      <c r="L13" s="49"/>
      <c r="M13" s="49"/>
      <c r="N13" s="45" t="e">
        <f>(M13/G13)^(1/6)-1</f>
        <v>#DIV/0!</v>
      </c>
      <c r="P13" s="147"/>
    </row>
    <row r="14" spans="2:16" s="80" customFormat="1" ht="13.2" customHeight="1">
      <c r="B14" s="128" t="s">
        <v>91</v>
      </c>
      <c r="C14" s="114"/>
      <c r="D14" s="33"/>
      <c r="E14" s="33"/>
      <c r="F14" s="33"/>
      <c r="G14" s="33"/>
      <c r="H14" s="33"/>
      <c r="I14" s="33"/>
      <c r="J14" s="33"/>
      <c r="K14" s="43"/>
      <c r="L14" s="43"/>
      <c r="M14" s="43"/>
      <c r="N14" s="130"/>
      <c r="P14" s="146"/>
    </row>
    <row r="15" spans="2:16" s="80" customFormat="1" ht="13.2" customHeight="1">
      <c r="B15" s="127" t="s">
        <v>98</v>
      </c>
      <c r="C15" s="48"/>
      <c r="D15" s="48"/>
      <c r="E15" s="48"/>
      <c r="F15" s="48"/>
      <c r="G15" s="48"/>
      <c r="H15" s="48"/>
      <c r="I15" s="48"/>
      <c r="J15" s="48"/>
      <c r="K15" s="49"/>
      <c r="L15" s="49"/>
      <c r="M15" s="49"/>
      <c r="N15" s="45"/>
      <c r="P15" s="146"/>
    </row>
    <row r="16" spans="2:16" s="80" customFormat="1" ht="13.2" customHeight="1">
      <c r="B16" s="128" t="s">
        <v>91</v>
      </c>
      <c r="C16" s="114"/>
      <c r="D16" s="33"/>
      <c r="E16" s="33"/>
      <c r="F16" s="33"/>
      <c r="G16" s="33"/>
      <c r="H16" s="33"/>
      <c r="I16" s="33"/>
      <c r="J16" s="33"/>
      <c r="K16" s="43"/>
      <c r="L16" s="43"/>
      <c r="M16" s="43"/>
      <c r="N16" s="130"/>
    </row>
    <row r="17" spans="2:14" s="80" customFormat="1" ht="13.2" customHeight="1">
      <c r="B17" s="127" t="s">
        <v>70</v>
      </c>
      <c r="C17" s="48">
        <f>C9+C11+C13+C15</f>
        <v>0</v>
      </c>
      <c r="D17" s="48">
        <f>D9+D11+D13+D15</f>
        <v>0</v>
      </c>
      <c r="E17" s="48">
        <f>E9+E11+E13+E15</f>
        <v>0</v>
      </c>
      <c r="F17" s="48">
        <f t="shared" ref="F17:L17" si="0">F9+F11+F13+F15</f>
        <v>0</v>
      </c>
      <c r="G17" s="48">
        <f>G9+G11+G13+G15</f>
        <v>0</v>
      </c>
      <c r="H17" s="48">
        <f t="shared" si="0"/>
        <v>0</v>
      </c>
      <c r="I17" s="48">
        <f t="shared" si="0"/>
        <v>0</v>
      </c>
      <c r="J17" s="48">
        <f t="shared" si="0"/>
        <v>0</v>
      </c>
      <c r="K17" s="49">
        <f t="shared" si="0"/>
        <v>0</v>
      </c>
      <c r="L17" s="49">
        <f t="shared" si="0"/>
        <v>0</v>
      </c>
      <c r="M17" s="49">
        <f t="shared" ref="M17" si="1">M9+M11+M13+M15</f>
        <v>0</v>
      </c>
      <c r="N17" s="45" t="e">
        <f>(M17/G17)^(1/6)-1</f>
        <v>#DIV/0!</v>
      </c>
    </row>
    <row r="18" spans="2:14" s="80" customFormat="1" ht="13.2" customHeight="1">
      <c r="B18" s="131" t="s">
        <v>91</v>
      </c>
      <c r="C18" s="114"/>
      <c r="D18" s="33" t="e">
        <f>(D17-C17)/C17</f>
        <v>#DIV/0!</v>
      </c>
      <c r="E18" s="33" t="e">
        <f>(E17-D17)/D17</f>
        <v>#DIV/0!</v>
      </c>
      <c r="F18" s="33" t="e">
        <f>(F17-E17)/E17</f>
        <v>#DIV/0!</v>
      </c>
      <c r="G18" s="33" t="e">
        <f t="shared" ref="G18:K18" si="2">(G17-F17)/F17</f>
        <v>#DIV/0!</v>
      </c>
      <c r="H18" s="33" t="e">
        <f t="shared" si="2"/>
        <v>#DIV/0!</v>
      </c>
      <c r="I18" s="33" t="e">
        <f t="shared" si="2"/>
        <v>#DIV/0!</v>
      </c>
      <c r="J18" s="33" t="e">
        <f t="shared" si="2"/>
        <v>#DIV/0!</v>
      </c>
      <c r="K18" s="43" t="e">
        <f t="shared" si="2"/>
        <v>#DIV/0!</v>
      </c>
      <c r="L18" s="43"/>
      <c r="M18" s="43"/>
      <c r="N18" s="132"/>
    </row>
    <row r="19" spans="2:14" s="80" customFormat="1" ht="13.2" customHeight="1">
      <c r="B19" s="133"/>
      <c r="C19" s="133"/>
      <c r="D19" s="133"/>
      <c r="E19" s="133"/>
      <c r="F19" s="61"/>
    </row>
    <row r="20" spans="2:14" s="80" customFormat="1" ht="13.2" customHeight="1">
      <c r="B20" s="27" t="s">
        <v>135</v>
      </c>
      <c r="C20" s="27"/>
      <c r="D20" s="27"/>
      <c r="E20" s="27"/>
      <c r="N20" s="40" t="s">
        <v>94</v>
      </c>
    </row>
    <row r="21" spans="2:14" s="80" customFormat="1" ht="13.2" customHeight="1">
      <c r="B21" s="125" t="s">
        <v>89</v>
      </c>
      <c r="C21" s="113">
        <v>2016</v>
      </c>
      <c r="D21" s="113">
        <v>2017</v>
      </c>
      <c r="E21" s="113">
        <v>2018</v>
      </c>
      <c r="F21" s="113">
        <v>2019</v>
      </c>
      <c r="G21" s="113">
        <v>2020</v>
      </c>
      <c r="H21" s="113">
        <v>2021</v>
      </c>
      <c r="I21" s="113">
        <v>2022</v>
      </c>
      <c r="J21" s="113">
        <v>2023</v>
      </c>
      <c r="K21" s="113">
        <v>2024</v>
      </c>
      <c r="L21" s="113">
        <v>2025</v>
      </c>
      <c r="M21" s="113">
        <v>2026</v>
      </c>
      <c r="N21" s="137" t="s">
        <v>216</v>
      </c>
    </row>
    <row r="22" spans="2:14" s="80" customFormat="1" ht="13.2" customHeight="1">
      <c r="B22" s="127" t="s">
        <v>90</v>
      </c>
      <c r="C22" s="25"/>
      <c r="D22" s="25"/>
      <c r="E22" s="25"/>
      <c r="F22" s="25"/>
      <c r="G22" s="25"/>
      <c r="H22" s="25"/>
      <c r="I22" s="25"/>
      <c r="J22" s="25"/>
      <c r="K22" s="42"/>
      <c r="L22" s="42"/>
      <c r="M22" s="42"/>
      <c r="N22" s="41" t="e">
        <f>(M22/G22)^(1/6)-1</f>
        <v>#DIV/0!</v>
      </c>
    </row>
    <row r="23" spans="2:14" s="80" customFormat="1" ht="13.2" customHeight="1">
      <c r="B23" s="128" t="s">
        <v>91</v>
      </c>
      <c r="C23" s="114"/>
      <c r="D23" s="33"/>
      <c r="E23" s="33"/>
      <c r="F23" s="33"/>
      <c r="G23" s="33"/>
      <c r="H23" s="33"/>
      <c r="I23" s="33"/>
      <c r="J23" s="33"/>
      <c r="K23" s="43"/>
      <c r="L23" s="43"/>
      <c r="M23" s="43"/>
      <c r="N23" s="130"/>
    </row>
    <row r="24" spans="2:14" s="80" customFormat="1" ht="13.2" customHeight="1">
      <c r="B24" s="127" t="s">
        <v>92</v>
      </c>
      <c r="C24" s="25"/>
      <c r="D24" s="25"/>
      <c r="E24" s="25"/>
      <c r="F24" s="25"/>
      <c r="G24" s="25"/>
      <c r="H24" s="25"/>
      <c r="I24" s="25"/>
      <c r="J24" s="25"/>
      <c r="K24" s="42"/>
      <c r="L24" s="42"/>
      <c r="M24" s="42"/>
      <c r="N24" s="45" t="e">
        <f>(M24/G24)^(1/6)-1</f>
        <v>#DIV/0!</v>
      </c>
    </row>
    <row r="25" spans="2:14" s="80" customFormat="1" ht="13.2" customHeight="1">
      <c r="B25" s="128" t="s">
        <v>91</v>
      </c>
      <c r="C25" s="114"/>
      <c r="D25" s="33"/>
      <c r="E25" s="33"/>
      <c r="F25" s="33"/>
      <c r="G25" s="33"/>
      <c r="H25" s="33"/>
      <c r="I25" s="33"/>
      <c r="J25" s="33"/>
      <c r="K25" s="43"/>
      <c r="L25" s="43"/>
      <c r="M25" s="43"/>
      <c r="N25" s="130"/>
    </row>
    <row r="26" spans="2:14" s="80" customFormat="1" ht="13.2" customHeight="1">
      <c r="B26" s="127" t="s">
        <v>93</v>
      </c>
      <c r="C26" s="25"/>
      <c r="D26" s="25"/>
      <c r="E26" s="25"/>
      <c r="F26" s="25"/>
      <c r="G26" s="25"/>
      <c r="H26" s="25"/>
      <c r="I26" s="25"/>
      <c r="J26" s="25"/>
      <c r="K26" s="42"/>
      <c r="L26" s="42"/>
      <c r="M26" s="42"/>
      <c r="N26" s="45" t="e">
        <f>(M26/G26)^(1/6)-1</f>
        <v>#DIV/0!</v>
      </c>
    </row>
    <row r="27" spans="2:14" s="80" customFormat="1" ht="13.2" customHeight="1">
      <c r="B27" s="128" t="s">
        <v>91</v>
      </c>
      <c r="C27" s="114"/>
      <c r="D27" s="33"/>
      <c r="E27" s="33"/>
      <c r="F27" s="33"/>
      <c r="G27" s="33"/>
      <c r="H27" s="33"/>
      <c r="I27" s="33"/>
      <c r="J27" s="33"/>
      <c r="K27" s="43"/>
      <c r="L27" s="43"/>
      <c r="M27" s="43"/>
      <c r="N27" s="130"/>
    </row>
    <row r="28" spans="2:14" s="80" customFormat="1" ht="13.2" customHeight="1">
      <c r="B28" s="127" t="s">
        <v>98</v>
      </c>
      <c r="C28" s="25"/>
      <c r="D28" s="25"/>
      <c r="E28" s="25"/>
      <c r="F28" s="25"/>
      <c r="G28" s="25"/>
      <c r="H28" s="25"/>
      <c r="I28" s="25"/>
      <c r="J28" s="25"/>
      <c r="K28" s="42"/>
      <c r="L28" s="42"/>
      <c r="M28" s="42"/>
      <c r="N28" s="45" t="e">
        <f>(M28/G28)^(1/6)-1</f>
        <v>#DIV/0!</v>
      </c>
    </row>
    <row r="29" spans="2:14" s="80" customFormat="1" ht="13.2" customHeight="1">
      <c r="B29" s="128" t="s">
        <v>91</v>
      </c>
      <c r="C29" s="114"/>
      <c r="D29" s="33"/>
      <c r="E29" s="33"/>
      <c r="F29" s="33"/>
      <c r="G29" s="33"/>
      <c r="H29" s="33"/>
      <c r="I29" s="33"/>
      <c r="J29" s="33"/>
      <c r="K29" s="43"/>
      <c r="L29" s="43"/>
      <c r="M29" s="43"/>
      <c r="N29" s="130"/>
    </row>
    <row r="30" spans="2:14" s="80" customFormat="1" ht="13.2" customHeight="1">
      <c r="B30" s="127" t="s">
        <v>70</v>
      </c>
      <c r="C30" s="25">
        <f>C22+C24+C26+C28</f>
        <v>0</v>
      </c>
      <c r="D30" s="25">
        <f>D22+D24+D26+D28</f>
        <v>0</v>
      </c>
      <c r="E30" s="25">
        <f>E22+E24+E26+E28</f>
        <v>0</v>
      </c>
      <c r="F30" s="25">
        <f t="shared" ref="F30:L30" si="3">F22+F24+F26+F28</f>
        <v>0</v>
      </c>
      <c r="G30" s="25">
        <f t="shared" si="3"/>
        <v>0</v>
      </c>
      <c r="H30" s="25">
        <f t="shared" si="3"/>
        <v>0</v>
      </c>
      <c r="I30" s="25">
        <f t="shared" si="3"/>
        <v>0</v>
      </c>
      <c r="J30" s="25">
        <f t="shared" si="3"/>
        <v>0</v>
      </c>
      <c r="K30" s="42">
        <f t="shared" si="3"/>
        <v>0</v>
      </c>
      <c r="L30" s="42">
        <f t="shared" si="3"/>
        <v>0</v>
      </c>
      <c r="M30" s="42">
        <f t="shared" ref="M30" si="4">M22+M24+M26+M28</f>
        <v>0</v>
      </c>
      <c r="N30" s="45" t="e">
        <f>(M30/G30)^(1/6)-1</f>
        <v>#DIV/0!</v>
      </c>
    </row>
    <row r="31" spans="2:14" s="80" customFormat="1" ht="13.2" customHeight="1">
      <c r="B31" s="131" t="s">
        <v>91</v>
      </c>
      <c r="C31" s="114"/>
      <c r="D31" s="33" t="e">
        <f>(D30-C30)/C30</f>
        <v>#DIV/0!</v>
      </c>
      <c r="E31" s="33" t="e">
        <f>(E30-D30)/D30</f>
        <v>#DIV/0!</v>
      </c>
      <c r="F31" s="33" t="e">
        <f>(F30-E30)/E30</f>
        <v>#DIV/0!</v>
      </c>
      <c r="G31" s="33" t="e">
        <f t="shared" ref="G31:L31" si="5">(G30-F30)/F30</f>
        <v>#DIV/0!</v>
      </c>
      <c r="H31" s="33" t="e">
        <f t="shared" si="5"/>
        <v>#DIV/0!</v>
      </c>
      <c r="I31" s="33" t="e">
        <f t="shared" si="5"/>
        <v>#DIV/0!</v>
      </c>
      <c r="J31" s="33" t="e">
        <f t="shared" si="5"/>
        <v>#DIV/0!</v>
      </c>
      <c r="K31" s="43" t="e">
        <f t="shared" si="5"/>
        <v>#DIV/0!</v>
      </c>
      <c r="L31" s="43" t="e">
        <f t="shared" si="5"/>
        <v>#DIV/0!</v>
      </c>
      <c r="M31" s="43"/>
      <c r="N31" s="132"/>
    </row>
    <row r="32" spans="2:14" s="80" customFormat="1" ht="13.2" customHeight="1">
      <c r="E32" s="190"/>
      <c r="F32" s="59"/>
      <c r="G32" s="59"/>
      <c r="H32" s="105"/>
      <c r="I32" s="105"/>
      <c r="J32" s="105"/>
      <c r="K32" s="105"/>
      <c r="L32" s="105"/>
    </row>
    <row r="33" spans="2:14" s="80" customFormat="1" ht="13.2" customHeight="1">
      <c r="F33" s="189"/>
      <c r="G33" s="189"/>
      <c r="H33" s="208"/>
    </row>
    <row r="34" spans="2:14" s="80" customFormat="1" ht="13.2" customHeight="1">
      <c r="B34" s="27" t="s">
        <v>136</v>
      </c>
      <c r="C34" s="27"/>
      <c r="D34" s="27"/>
      <c r="E34" s="27"/>
      <c r="N34" s="62"/>
    </row>
    <row r="35" spans="2:14" s="80" customFormat="1" ht="13.2" customHeight="1">
      <c r="B35" s="125"/>
      <c r="C35" s="113">
        <v>2016</v>
      </c>
      <c r="D35" s="113">
        <v>2017</v>
      </c>
      <c r="E35" s="113">
        <v>2018</v>
      </c>
      <c r="F35" s="113">
        <v>2019</v>
      </c>
      <c r="G35" s="113">
        <v>2020</v>
      </c>
      <c r="H35" s="113">
        <v>2021</v>
      </c>
      <c r="I35" s="113">
        <v>2022</v>
      </c>
      <c r="J35" s="113">
        <v>2023</v>
      </c>
      <c r="K35" s="113">
        <v>2024</v>
      </c>
      <c r="L35" s="113">
        <v>2025</v>
      </c>
      <c r="M35" s="113">
        <v>2026</v>
      </c>
      <c r="N35" s="143"/>
    </row>
    <row r="36" spans="2:14" s="80" customFormat="1" ht="13.2" customHeight="1">
      <c r="B36" s="81" t="s">
        <v>137</v>
      </c>
      <c r="C36" s="33"/>
      <c r="D36" s="33"/>
      <c r="E36" s="33"/>
      <c r="F36" s="33"/>
      <c r="G36" s="33"/>
      <c r="H36" s="33"/>
      <c r="I36" s="33"/>
      <c r="J36" s="33"/>
      <c r="K36" s="43"/>
      <c r="L36" s="33"/>
      <c r="M36" s="33"/>
      <c r="N36" s="64"/>
    </row>
    <row r="37" spans="2:14" s="80" customFormat="1" ht="13.2" customHeight="1">
      <c r="B37" s="141" t="s">
        <v>138</v>
      </c>
      <c r="C37" s="79"/>
      <c r="D37" s="33"/>
      <c r="E37" s="33"/>
      <c r="F37" s="33"/>
      <c r="G37" s="33"/>
      <c r="H37" s="33"/>
      <c r="I37" s="33"/>
      <c r="J37" s="33"/>
      <c r="K37" s="43"/>
      <c r="L37" s="33"/>
      <c r="M37" s="33"/>
      <c r="N37" s="142"/>
    </row>
    <row r="38" spans="2:14" s="80" customFormat="1" ht="13.2" customHeight="1">
      <c r="B38" s="114" t="s">
        <v>139</v>
      </c>
      <c r="C38" s="33"/>
      <c r="D38" s="33"/>
      <c r="E38" s="33"/>
      <c r="F38" s="33"/>
      <c r="G38" s="33"/>
      <c r="H38" s="33"/>
      <c r="I38" s="33"/>
      <c r="J38" s="33"/>
      <c r="K38" s="43"/>
      <c r="L38" s="33"/>
      <c r="M38" s="33"/>
      <c r="N38" s="64"/>
    </row>
    <row r="39" spans="2:14" s="80" customFormat="1" ht="13.2" customHeight="1">
      <c r="B39" s="114" t="s">
        <v>141</v>
      </c>
      <c r="C39" s="79"/>
      <c r="D39" s="33"/>
      <c r="E39" s="33"/>
      <c r="F39" s="33"/>
      <c r="G39" s="33"/>
      <c r="H39" s="33"/>
      <c r="I39" s="33"/>
      <c r="J39" s="33"/>
      <c r="K39" s="43"/>
      <c r="L39" s="33"/>
      <c r="M39" s="33"/>
      <c r="N39" s="142"/>
    </row>
    <row r="40" spans="2:14" s="80" customFormat="1" ht="13.2" customHeight="1">
      <c r="B40" s="114" t="s">
        <v>140</v>
      </c>
      <c r="C40" s="33"/>
      <c r="D40" s="33"/>
      <c r="E40" s="33"/>
      <c r="F40" s="33"/>
      <c r="G40" s="33"/>
      <c r="H40" s="33"/>
      <c r="I40" s="33"/>
      <c r="J40" s="33"/>
      <c r="K40" s="43"/>
      <c r="L40" s="33"/>
      <c r="M40" s="33"/>
      <c r="N40" s="64"/>
    </row>
    <row r="41" spans="2:14" s="80" customFormat="1" ht="13.2" customHeight="1">
      <c r="B41" s="81" t="s">
        <v>70</v>
      </c>
      <c r="C41" s="33">
        <f>C36+C38+C39+C40</f>
        <v>0</v>
      </c>
      <c r="D41" s="33">
        <f>D36+D38+D39+D40</f>
        <v>0</v>
      </c>
      <c r="E41" s="33">
        <f t="shared" ref="E41:L41" si="6">E36+E38+E39+E40</f>
        <v>0</v>
      </c>
      <c r="F41" s="33">
        <f>F36+F38+F39+F40</f>
        <v>0</v>
      </c>
      <c r="G41" s="33">
        <f>G36+G38+G39+G40</f>
        <v>0</v>
      </c>
      <c r="H41" s="33">
        <f t="shared" si="6"/>
        <v>0</v>
      </c>
      <c r="I41" s="33">
        <f t="shared" si="6"/>
        <v>0</v>
      </c>
      <c r="J41" s="33">
        <f t="shared" si="6"/>
        <v>0</v>
      </c>
      <c r="K41" s="33">
        <f t="shared" si="6"/>
        <v>0</v>
      </c>
      <c r="L41" s="33">
        <f t="shared" si="6"/>
        <v>0</v>
      </c>
      <c r="M41" s="33">
        <f t="shared" ref="M41" si="7">M36+M38+M39+M40</f>
        <v>0</v>
      </c>
      <c r="N41" s="64"/>
    </row>
  </sheetData>
  <pageMargins left="0.7" right="0.7" top="0.75" bottom="0.75" header="0.3" footer="0.3"/>
  <pageSetup orientation="portrait" r:id="rId1"/>
  <ignoredErrors>
    <ignoredError sqref="F17"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Q31"/>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3" width="11.6640625" style="1" customWidth="1"/>
    <col min="14" max="14" width="8.6640625" style="1"/>
    <col min="15" max="15" width="20.77734375" style="1" customWidth="1"/>
    <col min="16" max="20" width="11.6640625" style="1" customWidth="1"/>
    <col min="21" max="16384" width="8.6640625" style="1"/>
  </cols>
  <sheetData>
    <row r="2" spans="2:17" ht="17.399999999999999">
      <c r="B2" s="32" t="str">
        <f>Introduction!B2</f>
        <v>LightCounting Wireless Infrastructure Shares, Size &amp; Forecast - 3Q21</v>
      </c>
    </row>
    <row r="3" spans="2:17" ht="17.399999999999999">
      <c r="B3" s="233" t="str">
        <f>Introduction!B3</f>
        <v>December 2021 - Sample template for illustrative purposes only</v>
      </c>
    </row>
    <row r="4" spans="2:17" ht="13.2" customHeight="1">
      <c r="B4" s="31"/>
    </row>
    <row r="5" spans="2:17" ht="15.6">
      <c r="B5" s="92" t="s">
        <v>112</v>
      </c>
      <c r="C5" s="29"/>
      <c r="G5" s="58"/>
    </row>
    <row r="6" spans="2:17" ht="13.2" customHeight="1"/>
    <row r="7" spans="2:17" s="80" customFormat="1" ht="13.2" customHeight="1">
      <c r="B7" s="27" t="s">
        <v>144</v>
      </c>
      <c r="O7" s="27" t="s">
        <v>145</v>
      </c>
      <c r="Q7" s="69"/>
    </row>
    <row r="8" spans="2:17" s="80" customFormat="1" ht="13.2" customHeight="1">
      <c r="B8" s="125" t="s">
        <v>6</v>
      </c>
      <c r="C8" s="113" t="s">
        <v>73</v>
      </c>
      <c r="D8" s="113" t="s">
        <v>74</v>
      </c>
      <c r="E8" s="113" t="s">
        <v>75</v>
      </c>
      <c r="F8" s="113" t="s">
        <v>76</v>
      </c>
      <c r="G8" s="113" t="s">
        <v>77</v>
      </c>
      <c r="H8" s="113" t="s">
        <v>78</v>
      </c>
      <c r="I8" s="113" t="s">
        <v>79</v>
      </c>
      <c r="J8" s="113" t="s">
        <v>80</v>
      </c>
      <c r="K8" s="113" t="s">
        <v>81</v>
      </c>
      <c r="L8" s="113" t="s">
        <v>82</v>
      </c>
      <c r="M8" s="113" t="s">
        <v>247</v>
      </c>
      <c r="O8" s="112" t="str">
        <f>B8</f>
        <v>Vendor</v>
      </c>
      <c r="P8" s="113">
        <v>2019</v>
      </c>
      <c r="Q8" s="113">
        <v>2020</v>
      </c>
    </row>
    <row r="9" spans="2:17" s="80" customFormat="1" ht="13.2" customHeight="1">
      <c r="B9" s="81" t="s">
        <v>11</v>
      </c>
      <c r="C9" s="151"/>
      <c r="D9" s="151"/>
      <c r="E9" s="151"/>
      <c r="F9" s="151"/>
      <c r="G9" s="151"/>
      <c r="H9" s="151"/>
      <c r="I9" s="151"/>
      <c r="J9" s="151"/>
      <c r="K9" s="151"/>
      <c r="L9" s="151"/>
      <c r="M9" s="151"/>
      <c r="O9" s="150" t="str">
        <f t="shared" ref="O9:O16" si="0">B9</f>
        <v>Ericsson</v>
      </c>
      <c r="P9" s="153">
        <f>SUM(C9:F9)</f>
        <v>0</v>
      </c>
      <c r="Q9" s="153">
        <f>SUM(G9:J9)</f>
        <v>0</v>
      </c>
    </row>
    <row r="10" spans="2:17" s="80" customFormat="1" ht="13.2" customHeight="1">
      <c r="B10" s="81" t="s">
        <v>3</v>
      </c>
      <c r="C10" s="151"/>
      <c r="D10" s="151"/>
      <c r="E10" s="151"/>
      <c r="F10" s="151"/>
      <c r="G10" s="151"/>
      <c r="H10" s="151"/>
      <c r="I10" s="151"/>
      <c r="J10" s="151"/>
      <c r="K10" s="151"/>
      <c r="L10" s="151"/>
      <c r="M10" s="151"/>
      <c r="O10" s="150" t="str">
        <f t="shared" si="0"/>
        <v>Fujitsu</v>
      </c>
      <c r="P10" s="153">
        <f t="shared" ref="P10:P16" si="1">SUM(C10:F10)</f>
        <v>0</v>
      </c>
      <c r="Q10" s="153">
        <f t="shared" ref="Q10:Q16" si="2">SUM(G10:J10)</f>
        <v>0</v>
      </c>
    </row>
    <row r="11" spans="2:17" s="80" customFormat="1" ht="13.2" customHeight="1">
      <c r="B11" s="81" t="s">
        <v>25</v>
      </c>
      <c r="C11" s="151"/>
      <c r="D11" s="151"/>
      <c r="E11" s="151"/>
      <c r="F11" s="151"/>
      <c r="G11" s="151"/>
      <c r="H11" s="151"/>
      <c r="I11" s="151"/>
      <c r="J11" s="151"/>
      <c r="K11" s="151"/>
      <c r="L11" s="151"/>
      <c r="M11" s="151"/>
      <c r="O11" s="150" t="str">
        <f t="shared" si="0"/>
        <v>HPE</v>
      </c>
      <c r="P11" s="153">
        <f t="shared" si="1"/>
        <v>0</v>
      </c>
      <c r="Q11" s="153">
        <f t="shared" si="2"/>
        <v>0</v>
      </c>
    </row>
    <row r="12" spans="2:17" s="80" customFormat="1" ht="13.2" customHeight="1">
      <c r="B12" s="81" t="s">
        <v>17</v>
      </c>
      <c r="C12" s="151"/>
      <c r="D12" s="151"/>
      <c r="E12" s="151"/>
      <c r="F12" s="151"/>
      <c r="G12" s="151"/>
      <c r="H12" s="151"/>
      <c r="I12" s="151"/>
      <c r="J12" s="151"/>
      <c r="K12" s="151"/>
      <c r="L12" s="151"/>
      <c r="M12" s="151"/>
      <c r="O12" s="150" t="str">
        <f t="shared" si="0"/>
        <v>Huawei</v>
      </c>
      <c r="P12" s="153">
        <f t="shared" si="1"/>
        <v>0</v>
      </c>
      <c r="Q12" s="153">
        <f t="shared" si="2"/>
        <v>0</v>
      </c>
    </row>
    <row r="13" spans="2:17" s="80" customFormat="1" ht="13.2" customHeight="1">
      <c r="B13" s="81" t="s">
        <v>18</v>
      </c>
      <c r="C13" s="151"/>
      <c r="D13" s="151"/>
      <c r="E13" s="151"/>
      <c r="F13" s="151"/>
      <c r="G13" s="151"/>
      <c r="H13" s="151"/>
      <c r="I13" s="151"/>
      <c r="J13" s="151"/>
      <c r="K13" s="151"/>
      <c r="L13" s="151"/>
      <c r="M13" s="151"/>
      <c r="O13" s="150" t="str">
        <f t="shared" si="0"/>
        <v>Nokia</v>
      </c>
      <c r="P13" s="153">
        <f t="shared" si="1"/>
        <v>0</v>
      </c>
      <c r="Q13" s="153">
        <f t="shared" si="2"/>
        <v>0</v>
      </c>
    </row>
    <row r="14" spans="2:17" s="80" customFormat="1" ht="13.2" customHeight="1">
      <c r="B14" s="81" t="s">
        <v>23</v>
      </c>
      <c r="C14" s="151"/>
      <c r="D14" s="151"/>
      <c r="E14" s="151"/>
      <c r="F14" s="151"/>
      <c r="G14" s="151"/>
      <c r="H14" s="151"/>
      <c r="I14" s="151"/>
      <c r="J14" s="151"/>
      <c r="K14" s="151"/>
      <c r="L14" s="151"/>
      <c r="M14" s="151"/>
      <c r="O14" s="150" t="str">
        <f t="shared" si="0"/>
        <v>Samsung</v>
      </c>
      <c r="P14" s="153">
        <f t="shared" si="1"/>
        <v>0</v>
      </c>
      <c r="Q14" s="153">
        <f t="shared" si="2"/>
        <v>0</v>
      </c>
    </row>
    <row r="15" spans="2:17" s="80" customFormat="1" ht="13.2" customHeight="1">
      <c r="B15" s="81" t="s">
        <v>28</v>
      </c>
      <c r="C15" s="151"/>
      <c r="D15" s="151"/>
      <c r="E15" s="151"/>
      <c r="F15" s="151"/>
      <c r="G15" s="151"/>
      <c r="H15" s="151"/>
      <c r="I15" s="151"/>
      <c r="J15" s="151"/>
      <c r="K15" s="151"/>
      <c r="L15" s="151"/>
      <c r="M15" s="151"/>
      <c r="O15" s="150" t="str">
        <f t="shared" si="0"/>
        <v>ZTE</v>
      </c>
      <c r="P15" s="153">
        <f t="shared" si="1"/>
        <v>0</v>
      </c>
      <c r="Q15" s="153">
        <f t="shared" si="2"/>
        <v>0</v>
      </c>
    </row>
    <row r="16" spans="2:17" s="80" customFormat="1" ht="13.2" customHeight="1">
      <c r="B16" s="81" t="s">
        <v>83</v>
      </c>
      <c r="C16" s="151"/>
      <c r="D16" s="151"/>
      <c r="E16" s="151"/>
      <c r="F16" s="151"/>
      <c r="G16" s="151"/>
      <c r="H16" s="151"/>
      <c r="I16" s="151"/>
      <c r="J16" s="151"/>
      <c r="K16" s="151"/>
      <c r="L16" s="151"/>
      <c r="M16" s="151"/>
      <c r="O16" s="150" t="str">
        <f t="shared" si="0"/>
        <v>Other</v>
      </c>
      <c r="P16" s="153">
        <f t="shared" si="1"/>
        <v>0</v>
      </c>
      <c r="Q16" s="153">
        <f t="shared" si="2"/>
        <v>0</v>
      </c>
    </row>
    <row r="17" spans="2:17" s="80" customFormat="1" ht="13.2" customHeight="1">
      <c r="B17" s="81" t="s">
        <v>70</v>
      </c>
      <c r="C17" s="152">
        <f t="shared" ref="C17:L17" si="3">SUM(C9:C16)</f>
        <v>0</v>
      </c>
      <c r="D17" s="152">
        <f t="shared" si="3"/>
        <v>0</v>
      </c>
      <c r="E17" s="152">
        <f t="shared" si="3"/>
        <v>0</v>
      </c>
      <c r="F17" s="152">
        <f t="shared" si="3"/>
        <v>0</v>
      </c>
      <c r="G17" s="152">
        <f t="shared" si="3"/>
        <v>0</v>
      </c>
      <c r="H17" s="152">
        <f t="shared" si="3"/>
        <v>0</v>
      </c>
      <c r="I17" s="152">
        <f t="shared" si="3"/>
        <v>0</v>
      </c>
      <c r="J17" s="152">
        <f>SUM(J9:J16)</f>
        <v>0</v>
      </c>
      <c r="K17" s="152">
        <f t="shared" si="3"/>
        <v>0</v>
      </c>
      <c r="L17" s="152">
        <f t="shared" si="3"/>
        <v>0</v>
      </c>
      <c r="M17" s="152">
        <f t="shared" ref="M17" si="4">SUM(M9:M16)</f>
        <v>0</v>
      </c>
      <c r="O17" s="81" t="s">
        <v>70</v>
      </c>
      <c r="P17" s="154">
        <f>SUM(P9:P16)</f>
        <v>0</v>
      </c>
      <c r="Q17" s="154">
        <f>SUM(Q9:Q16)</f>
        <v>0</v>
      </c>
    </row>
    <row r="18" spans="2:17" s="80" customFormat="1" ht="13.2" customHeight="1">
      <c r="B18" s="80" t="s">
        <v>114</v>
      </c>
      <c r="C18" s="148"/>
      <c r="D18" s="148"/>
      <c r="E18" s="148"/>
      <c r="F18" s="148"/>
      <c r="L18" s="188"/>
      <c r="M18" s="188"/>
      <c r="P18" s="190"/>
    </row>
    <row r="19" spans="2:17" s="80" customFormat="1" ht="13.2" customHeight="1"/>
    <row r="20" spans="2:17" s="80" customFormat="1" ht="13.2" customHeight="1">
      <c r="B20" s="27" t="s">
        <v>146</v>
      </c>
      <c r="O20" s="27" t="s">
        <v>147</v>
      </c>
    </row>
    <row r="21" spans="2:17" s="80" customFormat="1" ht="13.2" customHeight="1">
      <c r="B21" s="125"/>
      <c r="C21" s="113" t="s">
        <v>73</v>
      </c>
      <c r="D21" s="113" t="s">
        <v>74</v>
      </c>
      <c r="E21" s="113" t="s">
        <v>75</v>
      </c>
      <c r="F21" s="113" t="s">
        <v>76</v>
      </c>
      <c r="G21" s="113" t="s">
        <v>77</v>
      </c>
      <c r="H21" s="113" t="s">
        <v>78</v>
      </c>
      <c r="I21" s="113" t="s">
        <v>79</v>
      </c>
      <c r="J21" s="113" t="s">
        <v>80</v>
      </c>
      <c r="K21" s="113" t="s">
        <v>81</v>
      </c>
      <c r="L21" s="113" t="s">
        <v>82</v>
      </c>
      <c r="M21" s="113" t="s">
        <v>247</v>
      </c>
      <c r="O21" s="112"/>
      <c r="P21" s="113">
        <v>2019</v>
      </c>
      <c r="Q21" s="113">
        <v>2020</v>
      </c>
    </row>
    <row r="22" spans="2:17" s="80" customFormat="1" ht="13.2" customHeight="1">
      <c r="B22" s="81" t="s">
        <v>11</v>
      </c>
      <c r="C22" s="155" t="e">
        <f t="shared" ref="C22:G22" si="5">C9/C$17</f>
        <v>#DIV/0!</v>
      </c>
      <c r="D22" s="155" t="e">
        <f t="shared" si="5"/>
        <v>#DIV/0!</v>
      </c>
      <c r="E22" s="155" t="e">
        <f t="shared" si="5"/>
        <v>#DIV/0!</v>
      </c>
      <c r="F22" s="155" t="e">
        <f t="shared" si="5"/>
        <v>#DIV/0!</v>
      </c>
      <c r="G22" s="155" t="e">
        <f t="shared" si="5"/>
        <v>#DIV/0!</v>
      </c>
      <c r="H22" s="155" t="e">
        <f t="shared" ref="H22:M22" si="6">H9/H$17</f>
        <v>#DIV/0!</v>
      </c>
      <c r="I22" s="155" t="e">
        <f t="shared" si="6"/>
        <v>#DIV/0!</v>
      </c>
      <c r="J22" s="155" t="e">
        <f t="shared" si="6"/>
        <v>#DIV/0!</v>
      </c>
      <c r="K22" s="155" t="e">
        <f t="shared" si="6"/>
        <v>#DIV/0!</v>
      </c>
      <c r="L22" s="155" t="e">
        <f t="shared" si="6"/>
        <v>#DIV/0!</v>
      </c>
      <c r="M22" s="155" t="e">
        <f t="shared" si="6"/>
        <v>#DIV/0!</v>
      </c>
      <c r="O22" s="150" t="str">
        <f t="shared" ref="O22:O29" si="7">B22</f>
        <v>Ericsson</v>
      </c>
      <c r="P22" s="33" t="e">
        <f t="shared" ref="P22:Q29" si="8">P9/P$17</f>
        <v>#DIV/0!</v>
      </c>
      <c r="Q22" s="33" t="e">
        <f t="shared" si="8"/>
        <v>#DIV/0!</v>
      </c>
    </row>
    <row r="23" spans="2:17" s="80" customFormat="1" ht="13.2" customHeight="1">
      <c r="B23" s="81" t="s">
        <v>3</v>
      </c>
      <c r="C23" s="155" t="e">
        <f t="shared" ref="C23:G29" si="9">C10/C$17</f>
        <v>#DIV/0!</v>
      </c>
      <c r="D23" s="155" t="e">
        <f t="shared" si="9"/>
        <v>#DIV/0!</v>
      </c>
      <c r="E23" s="155" t="e">
        <f t="shared" si="9"/>
        <v>#DIV/0!</v>
      </c>
      <c r="F23" s="155" t="e">
        <f t="shared" si="9"/>
        <v>#DIV/0!</v>
      </c>
      <c r="G23" s="155" t="e">
        <f t="shared" si="9"/>
        <v>#DIV/0!</v>
      </c>
      <c r="H23" s="155" t="e">
        <f t="shared" ref="H23:I23" si="10">H10/H$17</f>
        <v>#DIV/0!</v>
      </c>
      <c r="I23" s="155" t="e">
        <f t="shared" si="10"/>
        <v>#DIV/0!</v>
      </c>
      <c r="J23" s="155" t="e">
        <f t="shared" ref="J23:K23" si="11">J10/J$17</f>
        <v>#DIV/0!</v>
      </c>
      <c r="K23" s="155" t="e">
        <f t="shared" si="11"/>
        <v>#DIV/0!</v>
      </c>
      <c r="L23" s="155" t="e">
        <f t="shared" ref="L23:M23" si="12">L10/L$17</f>
        <v>#DIV/0!</v>
      </c>
      <c r="M23" s="155" t="e">
        <f t="shared" si="12"/>
        <v>#DIV/0!</v>
      </c>
      <c r="O23" s="150" t="str">
        <f t="shared" si="7"/>
        <v>Fujitsu</v>
      </c>
      <c r="P23" s="172" t="e">
        <f t="shared" si="8"/>
        <v>#DIV/0!</v>
      </c>
      <c r="Q23" s="172" t="e">
        <f t="shared" si="8"/>
        <v>#DIV/0!</v>
      </c>
    </row>
    <row r="24" spans="2:17" s="80" customFormat="1" ht="13.2" customHeight="1">
      <c r="B24" s="81" t="s">
        <v>25</v>
      </c>
      <c r="C24" s="155" t="e">
        <f t="shared" si="9"/>
        <v>#DIV/0!</v>
      </c>
      <c r="D24" s="155" t="e">
        <f t="shared" si="9"/>
        <v>#DIV/0!</v>
      </c>
      <c r="E24" s="155" t="e">
        <f t="shared" si="9"/>
        <v>#DIV/0!</v>
      </c>
      <c r="F24" s="155" t="e">
        <f t="shared" si="9"/>
        <v>#DIV/0!</v>
      </c>
      <c r="G24" s="155" t="e">
        <f t="shared" si="9"/>
        <v>#DIV/0!</v>
      </c>
      <c r="H24" s="155" t="e">
        <f t="shared" ref="H24:I24" si="13">H11/H$17</f>
        <v>#DIV/0!</v>
      </c>
      <c r="I24" s="155" t="e">
        <f t="shared" si="13"/>
        <v>#DIV/0!</v>
      </c>
      <c r="J24" s="155" t="e">
        <f t="shared" ref="J24:K24" si="14">J11/J$17</f>
        <v>#DIV/0!</v>
      </c>
      <c r="K24" s="155" t="e">
        <f t="shared" si="14"/>
        <v>#DIV/0!</v>
      </c>
      <c r="L24" s="155" t="e">
        <f t="shared" ref="L24:M24" si="15">L11/L$17</f>
        <v>#DIV/0!</v>
      </c>
      <c r="M24" s="155" t="e">
        <f t="shared" si="15"/>
        <v>#DIV/0!</v>
      </c>
      <c r="O24" s="150" t="str">
        <f t="shared" si="7"/>
        <v>HPE</v>
      </c>
      <c r="P24" s="33" t="e">
        <f t="shared" si="8"/>
        <v>#DIV/0!</v>
      </c>
      <c r="Q24" s="172" t="e">
        <f t="shared" si="8"/>
        <v>#DIV/0!</v>
      </c>
    </row>
    <row r="25" spans="2:17" s="80" customFormat="1" ht="13.2" customHeight="1">
      <c r="B25" s="81" t="s">
        <v>17</v>
      </c>
      <c r="C25" s="155" t="e">
        <f t="shared" si="9"/>
        <v>#DIV/0!</v>
      </c>
      <c r="D25" s="155" t="e">
        <f t="shared" si="9"/>
        <v>#DIV/0!</v>
      </c>
      <c r="E25" s="155" t="e">
        <f t="shared" si="9"/>
        <v>#DIV/0!</v>
      </c>
      <c r="F25" s="155" t="e">
        <f t="shared" si="9"/>
        <v>#DIV/0!</v>
      </c>
      <c r="G25" s="155" t="e">
        <f t="shared" si="9"/>
        <v>#DIV/0!</v>
      </c>
      <c r="H25" s="155" t="e">
        <f t="shared" ref="H25:I25" si="16">H12/H$17</f>
        <v>#DIV/0!</v>
      </c>
      <c r="I25" s="155" t="e">
        <f t="shared" si="16"/>
        <v>#DIV/0!</v>
      </c>
      <c r="J25" s="155" t="e">
        <f t="shared" ref="J25:K25" si="17">J12/J$17</f>
        <v>#DIV/0!</v>
      </c>
      <c r="K25" s="155" t="e">
        <f t="shared" si="17"/>
        <v>#DIV/0!</v>
      </c>
      <c r="L25" s="155" t="e">
        <f t="shared" ref="L25:M25" si="18">L12/L$17</f>
        <v>#DIV/0!</v>
      </c>
      <c r="M25" s="155" t="e">
        <f t="shared" si="18"/>
        <v>#DIV/0!</v>
      </c>
      <c r="O25" s="150" t="str">
        <f t="shared" si="7"/>
        <v>Huawei</v>
      </c>
      <c r="P25" s="33" t="e">
        <f t="shared" si="8"/>
        <v>#DIV/0!</v>
      </c>
      <c r="Q25" s="33" t="e">
        <f t="shared" si="8"/>
        <v>#DIV/0!</v>
      </c>
    </row>
    <row r="26" spans="2:17" s="80" customFormat="1" ht="13.2" customHeight="1">
      <c r="B26" s="81" t="s">
        <v>18</v>
      </c>
      <c r="C26" s="155" t="e">
        <f t="shared" si="9"/>
        <v>#DIV/0!</v>
      </c>
      <c r="D26" s="155" t="e">
        <f t="shared" si="9"/>
        <v>#DIV/0!</v>
      </c>
      <c r="E26" s="155" t="e">
        <f t="shared" si="9"/>
        <v>#DIV/0!</v>
      </c>
      <c r="F26" s="155" t="e">
        <f t="shared" si="9"/>
        <v>#DIV/0!</v>
      </c>
      <c r="G26" s="155" t="e">
        <f t="shared" si="9"/>
        <v>#DIV/0!</v>
      </c>
      <c r="H26" s="155" t="e">
        <f t="shared" ref="H26:I26" si="19">H13/H$17</f>
        <v>#DIV/0!</v>
      </c>
      <c r="I26" s="155" t="e">
        <f t="shared" si="19"/>
        <v>#DIV/0!</v>
      </c>
      <c r="J26" s="155" t="e">
        <f t="shared" ref="J26:K26" si="20">J13/J$17</f>
        <v>#DIV/0!</v>
      </c>
      <c r="K26" s="155" t="e">
        <f t="shared" si="20"/>
        <v>#DIV/0!</v>
      </c>
      <c r="L26" s="155" t="e">
        <f t="shared" ref="L26:M26" si="21">L13/L$17</f>
        <v>#DIV/0!</v>
      </c>
      <c r="M26" s="155" t="e">
        <f t="shared" si="21"/>
        <v>#DIV/0!</v>
      </c>
      <c r="O26" s="150" t="str">
        <f t="shared" si="7"/>
        <v>Nokia</v>
      </c>
      <c r="P26" s="33" t="e">
        <f t="shared" si="8"/>
        <v>#DIV/0!</v>
      </c>
      <c r="Q26" s="33" t="e">
        <f t="shared" si="8"/>
        <v>#DIV/0!</v>
      </c>
    </row>
    <row r="27" spans="2:17" s="80" customFormat="1" ht="13.2" customHeight="1">
      <c r="B27" s="81" t="s">
        <v>23</v>
      </c>
      <c r="C27" s="155" t="e">
        <f t="shared" si="9"/>
        <v>#DIV/0!</v>
      </c>
      <c r="D27" s="155" t="e">
        <f t="shared" si="9"/>
        <v>#DIV/0!</v>
      </c>
      <c r="E27" s="155" t="e">
        <f t="shared" si="9"/>
        <v>#DIV/0!</v>
      </c>
      <c r="F27" s="155" t="e">
        <f t="shared" si="9"/>
        <v>#DIV/0!</v>
      </c>
      <c r="G27" s="155" t="e">
        <f t="shared" si="9"/>
        <v>#DIV/0!</v>
      </c>
      <c r="H27" s="155" t="e">
        <f t="shared" ref="H27:I27" si="22">H14/H$17</f>
        <v>#DIV/0!</v>
      </c>
      <c r="I27" s="155" t="e">
        <f t="shared" si="22"/>
        <v>#DIV/0!</v>
      </c>
      <c r="J27" s="155" t="e">
        <f t="shared" ref="J27:K27" si="23">J14/J$17</f>
        <v>#DIV/0!</v>
      </c>
      <c r="K27" s="155" t="e">
        <f t="shared" si="23"/>
        <v>#DIV/0!</v>
      </c>
      <c r="L27" s="155" t="e">
        <f t="shared" ref="L27:M27" si="24">L14/L$17</f>
        <v>#DIV/0!</v>
      </c>
      <c r="M27" s="155" t="e">
        <f t="shared" si="24"/>
        <v>#DIV/0!</v>
      </c>
      <c r="O27" s="150" t="str">
        <f t="shared" si="7"/>
        <v>Samsung</v>
      </c>
      <c r="P27" s="33" t="e">
        <f t="shared" si="8"/>
        <v>#DIV/0!</v>
      </c>
      <c r="Q27" s="155" t="e">
        <f t="shared" si="8"/>
        <v>#DIV/0!</v>
      </c>
    </row>
    <row r="28" spans="2:17" s="80" customFormat="1" ht="13.2" customHeight="1">
      <c r="B28" s="81" t="s">
        <v>28</v>
      </c>
      <c r="C28" s="155" t="e">
        <f t="shared" si="9"/>
        <v>#DIV/0!</v>
      </c>
      <c r="D28" s="155" t="e">
        <f t="shared" si="9"/>
        <v>#DIV/0!</v>
      </c>
      <c r="E28" s="155" t="e">
        <f t="shared" si="9"/>
        <v>#DIV/0!</v>
      </c>
      <c r="F28" s="155" t="e">
        <f t="shared" si="9"/>
        <v>#DIV/0!</v>
      </c>
      <c r="G28" s="155" t="e">
        <f t="shared" si="9"/>
        <v>#DIV/0!</v>
      </c>
      <c r="H28" s="155" t="e">
        <f t="shared" ref="H28:I28" si="25">H15/H$17</f>
        <v>#DIV/0!</v>
      </c>
      <c r="I28" s="155" t="e">
        <f t="shared" si="25"/>
        <v>#DIV/0!</v>
      </c>
      <c r="J28" s="155" t="e">
        <f t="shared" ref="J28:K28" si="26">J15/J$17</f>
        <v>#DIV/0!</v>
      </c>
      <c r="K28" s="155" t="e">
        <f t="shared" si="26"/>
        <v>#DIV/0!</v>
      </c>
      <c r="L28" s="155" t="e">
        <f t="shared" ref="L28:M28" si="27">L15/L$17</f>
        <v>#DIV/0!</v>
      </c>
      <c r="M28" s="155" t="e">
        <f t="shared" si="27"/>
        <v>#DIV/0!</v>
      </c>
      <c r="O28" s="150" t="str">
        <f t="shared" si="7"/>
        <v>ZTE</v>
      </c>
      <c r="P28" s="33" t="e">
        <f t="shared" si="8"/>
        <v>#DIV/0!</v>
      </c>
      <c r="Q28" s="33" t="e">
        <f t="shared" si="8"/>
        <v>#DIV/0!</v>
      </c>
    </row>
    <row r="29" spans="2:17" s="80" customFormat="1" ht="13.2" customHeight="1">
      <c r="B29" s="81" t="s">
        <v>83</v>
      </c>
      <c r="C29" s="155" t="e">
        <f t="shared" si="9"/>
        <v>#DIV/0!</v>
      </c>
      <c r="D29" s="155" t="e">
        <f t="shared" si="9"/>
        <v>#DIV/0!</v>
      </c>
      <c r="E29" s="155" t="e">
        <f t="shared" si="9"/>
        <v>#DIV/0!</v>
      </c>
      <c r="F29" s="155" t="e">
        <f t="shared" si="9"/>
        <v>#DIV/0!</v>
      </c>
      <c r="G29" s="155" t="e">
        <f t="shared" si="9"/>
        <v>#DIV/0!</v>
      </c>
      <c r="H29" s="155" t="e">
        <f t="shared" ref="H29:I29" si="28">H16/H$17</f>
        <v>#DIV/0!</v>
      </c>
      <c r="I29" s="155" t="e">
        <f t="shared" si="28"/>
        <v>#DIV/0!</v>
      </c>
      <c r="J29" s="155" t="e">
        <f t="shared" ref="J29:K29" si="29">J16/J$17</f>
        <v>#DIV/0!</v>
      </c>
      <c r="K29" s="155" t="e">
        <f t="shared" si="29"/>
        <v>#DIV/0!</v>
      </c>
      <c r="L29" s="155" t="e">
        <f t="shared" ref="L29" si="30">L16/L$17</f>
        <v>#DIV/0!</v>
      </c>
      <c r="M29" s="155" t="e">
        <f>M16/M$17</f>
        <v>#DIV/0!</v>
      </c>
      <c r="O29" s="150" t="str">
        <f t="shared" si="7"/>
        <v>Other</v>
      </c>
      <c r="P29" s="33" t="e">
        <f t="shared" si="8"/>
        <v>#DIV/0!</v>
      </c>
      <c r="Q29" s="33" t="e">
        <f t="shared" si="8"/>
        <v>#DIV/0!</v>
      </c>
    </row>
    <row r="30" spans="2:17" s="80" customFormat="1" ht="13.2" customHeight="1">
      <c r="B30" s="81" t="s">
        <v>70</v>
      </c>
      <c r="C30" s="157" t="e">
        <f t="shared" ref="C30:L30" si="31">SUM(C22:C29)</f>
        <v>#DIV/0!</v>
      </c>
      <c r="D30" s="157" t="e">
        <f t="shared" si="31"/>
        <v>#DIV/0!</v>
      </c>
      <c r="E30" s="157" t="e">
        <f t="shared" si="31"/>
        <v>#DIV/0!</v>
      </c>
      <c r="F30" s="157" t="e">
        <f t="shared" si="31"/>
        <v>#DIV/0!</v>
      </c>
      <c r="G30" s="157" t="e">
        <f t="shared" si="31"/>
        <v>#DIV/0!</v>
      </c>
      <c r="H30" s="157" t="e">
        <f t="shared" si="31"/>
        <v>#DIV/0!</v>
      </c>
      <c r="I30" s="157" t="e">
        <f t="shared" si="31"/>
        <v>#DIV/0!</v>
      </c>
      <c r="J30" s="157" t="e">
        <f t="shared" si="31"/>
        <v>#DIV/0!</v>
      </c>
      <c r="K30" s="157" t="e">
        <f t="shared" si="31"/>
        <v>#DIV/0!</v>
      </c>
      <c r="L30" s="157" t="e">
        <f t="shared" si="31"/>
        <v>#DIV/0!</v>
      </c>
      <c r="M30" s="157" t="e">
        <f t="shared" ref="M30" si="32">SUM(M22:M29)</f>
        <v>#DIV/0!</v>
      </c>
      <c r="O30" s="81" t="s">
        <v>70</v>
      </c>
      <c r="P30" s="34" t="e">
        <f>SUM(P22:P29)</f>
        <v>#DIV/0!</v>
      </c>
      <c r="Q30" s="34" t="e">
        <f>SUM(Q22:Q29)</f>
        <v>#DIV/0!</v>
      </c>
    </row>
    <row r="31" spans="2:17" ht="13.2" customHeight="1">
      <c r="O31" s="5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5" zoomScaleNormal="85" zoomScalePageLayoutView="80" workbookViewId="0"/>
  </sheetViews>
  <sheetFormatPr defaultColWidth="9.21875" defaultRowHeight="13.2"/>
  <cols>
    <col min="1" max="1" width="4.44140625" style="16" customWidth="1"/>
    <col min="2" max="2" width="16.6640625" style="16" customWidth="1"/>
    <col min="3" max="11" width="8.33203125" style="16" customWidth="1"/>
    <col min="12" max="12" width="9" style="16" customWidth="1"/>
    <col min="13" max="16384" width="9.21875" style="16"/>
  </cols>
  <sheetData>
    <row r="1" spans="2:15" ht="13.2" customHeight="1"/>
    <row r="2" spans="2:15" ht="17.399999999999999">
      <c r="B2" s="18" t="str">
        <f>Introduction!B2</f>
        <v>LightCounting Wireless Infrastructure Shares, Size &amp; Forecast - 3Q21</v>
      </c>
    </row>
    <row r="3" spans="2:15" ht="17.399999999999999">
      <c r="B3" s="233" t="str">
        <f>Introduction!B3</f>
        <v>December 2021 - Sample template for illustrative purposes only</v>
      </c>
    </row>
    <row r="4" spans="2:15" ht="13.2" customHeight="1">
      <c r="B4" s="17"/>
    </row>
    <row r="5" spans="2:15" ht="15.6" customHeight="1">
      <c r="B5" s="93" t="s">
        <v>30</v>
      </c>
    </row>
    <row r="6" spans="2:15" ht="13.2" customHeight="1"/>
    <row r="7" spans="2:15" ht="43.05" customHeight="1">
      <c r="B7" s="237" t="s">
        <v>195</v>
      </c>
      <c r="C7" s="237"/>
      <c r="D7" s="237"/>
      <c r="E7" s="237"/>
      <c r="F7" s="237"/>
      <c r="G7" s="237"/>
      <c r="H7" s="237"/>
      <c r="I7" s="237"/>
      <c r="J7" s="237"/>
      <c r="K7" s="237"/>
      <c r="L7" s="237"/>
      <c r="O7" s="101"/>
    </row>
    <row r="8" spans="2:15" ht="13.2" customHeight="1">
      <c r="B8" s="89"/>
      <c r="C8" s="89"/>
      <c r="D8" s="89"/>
      <c r="E8" s="89"/>
      <c r="F8" s="89"/>
      <c r="G8" s="89"/>
      <c r="H8" s="89"/>
      <c r="I8" s="89"/>
    </row>
    <row r="9" spans="2:15" ht="30" customHeight="1">
      <c r="B9" s="237" t="s">
        <v>31</v>
      </c>
      <c r="C9" s="237"/>
      <c r="D9" s="237"/>
      <c r="E9" s="237"/>
      <c r="F9" s="237"/>
      <c r="G9" s="237"/>
      <c r="H9" s="237"/>
      <c r="I9" s="237"/>
      <c r="J9" s="237"/>
      <c r="K9" s="237"/>
      <c r="L9" s="237"/>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38" t="s">
        <v>55</v>
      </c>
      <c r="C22" s="238"/>
      <c r="D22" s="238"/>
      <c r="E22" s="238"/>
      <c r="F22" s="238"/>
      <c r="G22" s="238"/>
      <c r="H22" s="238"/>
      <c r="I22" s="238"/>
      <c r="J22" s="238"/>
      <c r="K22" s="238"/>
      <c r="L22" s="238"/>
    </row>
    <row r="23" spans="2:15" ht="13.2" customHeight="1">
      <c r="B23" s="94"/>
      <c r="C23" s="95"/>
      <c r="D23" s="95"/>
      <c r="E23" s="95"/>
      <c r="F23" s="95"/>
      <c r="G23" s="95"/>
      <c r="H23" s="95"/>
      <c r="I23" s="95"/>
      <c r="J23" s="95"/>
      <c r="K23" s="95"/>
      <c r="L23" s="95"/>
    </row>
    <row r="24" spans="2:15">
      <c r="B24" s="239" t="s">
        <v>196</v>
      </c>
      <c r="C24" s="239"/>
      <c r="D24" s="239"/>
      <c r="E24" s="239"/>
      <c r="F24" s="239"/>
      <c r="G24" s="239"/>
      <c r="H24" s="239"/>
      <c r="I24" s="239"/>
      <c r="J24" s="239"/>
      <c r="K24" s="239"/>
      <c r="L24" s="239"/>
    </row>
    <row r="25" spans="2:15">
      <c r="B25" s="94" t="s">
        <v>198</v>
      </c>
      <c r="C25" s="95"/>
      <c r="D25" s="95"/>
      <c r="E25" s="95"/>
      <c r="F25" s="95"/>
      <c r="G25" s="95"/>
      <c r="H25" s="95"/>
      <c r="I25" s="95"/>
      <c r="J25" s="95"/>
      <c r="K25" s="95"/>
      <c r="L25" s="95"/>
    </row>
    <row r="26" spans="2:15">
      <c r="B26" s="94" t="s">
        <v>201</v>
      </c>
      <c r="C26" s="95"/>
      <c r="D26" s="95"/>
      <c r="E26" s="95"/>
      <c r="F26" s="95"/>
      <c r="G26" s="95"/>
      <c r="H26" s="95"/>
      <c r="I26" s="95"/>
      <c r="J26" s="95"/>
      <c r="K26" s="95"/>
      <c r="L26" s="95"/>
    </row>
    <row r="27" spans="2:15">
      <c r="B27" s="94" t="s">
        <v>199</v>
      </c>
      <c r="C27" s="95"/>
      <c r="D27" s="95"/>
      <c r="E27" s="95"/>
      <c r="F27" s="95"/>
      <c r="G27" s="95"/>
      <c r="H27" s="95"/>
      <c r="I27" s="95"/>
      <c r="J27" s="95"/>
      <c r="K27" s="95"/>
      <c r="L27" s="95"/>
    </row>
    <row r="28" spans="2:15">
      <c r="B28" s="96" t="s">
        <v>200</v>
      </c>
      <c r="C28" s="95"/>
      <c r="D28" s="95"/>
      <c r="E28" s="95"/>
      <c r="F28" s="95"/>
      <c r="G28" s="95"/>
      <c r="H28" s="95"/>
      <c r="I28" s="95"/>
      <c r="J28" s="95"/>
      <c r="K28" s="95"/>
      <c r="L28" s="95"/>
    </row>
    <row r="29" spans="2:15" ht="13.2" customHeight="1">
      <c r="B29" s="95"/>
      <c r="C29" s="95"/>
      <c r="D29" s="95"/>
      <c r="E29" s="95"/>
      <c r="F29" s="95"/>
      <c r="G29" s="95"/>
      <c r="H29" s="95"/>
      <c r="I29" s="95"/>
      <c r="J29" s="95"/>
      <c r="K29" s="95"/>
      <c r="L29" s="95"/>
    </row>
    <row r="30" spans="2:15" s="102" customFormat="1">
      <c r="B30" s="103" t="s">
        <v>197</v>
      </c>
      <c r="C30" s="103"/>
      <c r="D30" s="103"/>
      <c r="E30" s="103"/>
      <c r="F30" s="103"/>
      <c r="G30" s="103"/>
      <c r="H30" s="103"/>
      <c r="I30" s="103"/>
      <c r="J30" s="103"/>
      <c r="K30" s="103"/>
      <c r="L30" s="103"/>
      <c r="O30" s="104"/>
    </row>
    <row r="31" spans="2:15" ht="13.2" customHeight="1">
      <c r="B31" s="95"/>
      <c r="C31" s="95"/>
      <c r="D31" s="95"/>
      <c r="E31" s="95"/>
      <c r="F31" s="95"/>
      <c r="G31" s="95"/>
      <c r="H31" s="95"/>
      <c r="I31" s="95"/>
      <c r="J31" s="95"/>
      <c r="K31" s="95"/>
      <c r="L31" s="95"/>
    </row>
    <row r="32" spans="2:15">
      <c r="B32" s="97" t="s">
        <v>29</v>
      </c>
      <c r="C32" s="95"/>
      <c r="D32" s="95"/>
      <c r="E32" s="95"/>
      <c r="F32" s="95"/>
      <c r="G32" s="95"/>
      <c r="H32" s="95"/>
      <c r="I32" s="95"/>
      <c r="J32" s="95"/>
      <c r="K32" s="95"/>
      <c r="L32" s="95"/>
    </row>
    <row r="33" spans="2:15" ht="13.2" customHeight="1">
      <c r="B33" s="97"/>
      <c r="C33" s="95"/>
      <c r="D33" s="95"/>
      <c r="E33" s="95"/>
      <c r="F33" s="95"/>
      <c r="G33" s="95"/>
      <c r="H33" s="95"/>
      <c r="I33" s="95"/>
      <c r="J33" s="95"/>
      <c r="K33" s="95"/>
      <c r="L33" s="95"/>
    </row>
    <row r="34" spans="2:15" ht="57" customHeight="1">
      <c r="B34" s="236" t="s">
        <v>209</v>
      </c>
      <c r="C34" s="236"/>
      <c r="D34" s="236"/>
      <c r="E34" s="236"/>
      <c r="F34" s="236"/>
      <c r="G34" s="236"/>
      <c r="H34" s="236"/>
      <c r="I34" s="236"/>
      <c r="J34" s="236"/>
      <c r="K34" s="236"/>
      <c r="L34" s="236"/>
    </row>
    <row r="35" spans="2:15" ht="13.2" customHeight="1">
      <c r="B35" s="100"/>
      <c r="C35" s="100"/>
      <c r="D35" s="100"/>
      <c r="E35" s="100"/>
      <c r="F35" s="100"/>
      <c r="G35" s="100"/>
      <c r="H35" s="100"/>
      <c r="I35" s="100"/>
      <c r="J35" s="95"/>
      <c r="K35" s="95"/>
      <c r="L35" s="95"/>
    </row>
    <row r="36" spans="2:15">
      <c r="B36" s="97" t="s">
        <v>202</v>
      </c>
      <c r="C36" s="95"/>
      <c r="D36" s="95"/>
      <c r="E36" s="95"/>
      <c r="F36" s="95"/>
      <c r="G36" s="95"/>
      <c r="H36" s="95"/>
      <c r="I36" s="95"/>
      <c r="J36" s="95"/>
      <c r="K36" s="95"/>
      <c r="L36" s="95"/>
    </row>
    <row r="37" spans="2:15" ht="13.2" customHeight="1">
      <c r="B37" s="97"/>
      <c r="C37" s="95"/>
      <c r="D37" s="95"/>
      <c r="E37" s="95"/>
      <c r="F37" s="95"/>
      <c r="G37" s="95"/>
      <c r="H37" s="95"/>
      <c r="I37" s="95"/>
      <c r="J37" s="95"/>
      <c r="K37" s="95"/>
      <c r="L37" s="95"/>
    </row>
    <row r="38" spans="2:15" ht="45" customHeight="1">
      <c r="B38" s="236" t="s">
        <v>208</v>
      </c>
      <c r="C38" s="236"/>
      <c r="D38" s="236"/>
      <c r="E38" s="236"/>
      <c r="F38" s="236"/>
      <c r="G38" s="236"/>
      <c r="H38" s="236"/>
      <c r="I38" s="236"/>
      <c r="J38" s="236"/>
      <c r="K38" s="236"/>
      <c r="L38" s="236"/>
      <c r="O38" s="101"/>
    </row>
    <row r="39" spans="2:15" ht="13.2" customHeight="1">
      <c r="B39" s="95"/>
      <c r="C39" s="95"/>
      <c r="D39" s="95"/>
      <c r="E39" s="95"/>
      <c r="F39" s="95"/>
      <c r="G39" s="95"/>
      <c r="H39" s="95"/>
      <c r="I39" s="95"/>
      <c r="J39" s="95"/>
      <c r="K39" s="95"/>
      <c r="L39" s="95"/>
    </row>
    <row r="40" spans="2:15">
      <c r="B40" s="97" t="s">
        <v>203</v>
      </c>
      <c r="C40" s="95"/>
      <c r="D40" s="95"/>
      <c r="E40" s="95"/>
      <c r="F40" s="95"/>
      <c r="G40" s="95"/>
      <c r="H40" s="95"/>
      <c r="I40" s="95"/>
      <c r="J40" s="95"/>
      <c r="K40" s="95"/>
      <c r="L40" s="95"/>
    </row>
    <row r="41" spans="2:15" ht="13.2" customHeight="1">
      <c r="B41" s="97"/>
      <c r="C41" s="95"/>
      <c r="D41" s="95"/>
      <c r="E41" s="95"/>
      <c r="F41" s="95"/>
      <c r="G41" s="95"/>
      <c r="H41" s="95"/>
      <c r="I41" s="95"/>
      <c r="J41" s="95"/>
      <c r="K41" s="95"/>
      <c r="L41" s="95"/>
    </row>
    <row r="42" spans="2:15" ht="79.8" customHeight="1">
      <c r="B42" s="236" t="s">
        <v>210</v>
      </c>
      <c r="C42" s="236"/>
      <c r="D42" s="236"/>
      <c r="E42" s="236"/>
      <c r="F42" s="236"/>
      <c r="G42" s="236"/>
      <c r="H42" s="236"/>
      <c r="I42" s="236"/>
      <c r="J42" s="236"/>
      <c r="K42" s="236"/>
      <c r="L42" s="236"/>
    </row>
    <row r="43" spans="2:15" ht="13.2" customHeight="1">
      <c r="B43" s="95"/>
      <c r="C43" s="95"/>
      <c r="D43" s="95"/>
      <c r="E43" s="95"/>
      <c r="F43" s="95"/>
      <c r="G43" s="95"/>
      <c r="H43" s="95"/>
      <c r="I43" s="95"/>
      <c r="J43" s="95"/>
      <c r="K43" s="95"/>
      <c r="L43" s="95"/>
    </row>
    <row r="44" spans="2:15">
      <c r="B44" s="97" t="s">
        <v>204</v>
      </c>
      <c r="C44" s="95"/>
      <c r="D44" s="95"/>
      <c r="E44" s="95"/>
      <c r="F44" s="95"/>
      <c r="G44" s="95"/>
      <c r="H44" s="95"/>
      <c r="I44" s="95"/>
      <c r="J44" s="95"/>
      <c r="K44" s="95"/>
      <c r="L44" s="95"/>
    </row>
    <row r="45" spans="2:15" ht="13.2" customHeight="1">
      <c r="B45" s="97"/>
      <c r="C45" s="95"/>
      <c r="D45" s="95"/>
      <c r="E45" s="95"/>
      <c r="F45" s="95"/>
      <c r="G45" s="95"/>
      <c r="H45" s="95"/>
      <c r="I45" s="95"/>
      <c r="J45" s="95"/>
      <c r="K45" s="95"/>
      <c r="L45" s="95"/>
    </row>
    <row r="46" spans="2:15" ht="55.8" customHeight="1">
      <c r="B46" s="237" t="s">
        <v>207</v>
      </c>
      <c r="C46" s="237"/>
      <c r="D46" s="237"/>
      <c r="E46" s="237"/>
      <c r="F46" s="237"/>
      <c r="G46" s="237"/>
      <c r="H46" s="237"/>
      <c r="I46" s="237"/>
      <c r="J46" s="237"/>
      <c r="K46" s="237"/>
      <c r="L46" s="237"/>
    </row>
    <row r="47" spans="2:15" ht="13.2" customHeight="1">
      <c r="B47" s="95"/>
      <c r="C47" s="95"/>
      <c r="D47" s="95"/>
      <c r="E47" s="95"/>
      <c r="F47" s="95"/>
      <c r="G47" s="95"/>
      <c r="H47" s="95"/>
      <c r="I47" s="95"/>
      <c r="J47" s="95"/>
      <c r="K47" s="95"/>
      <c r="L47" s="95"/>
    </row>
    <row r="48" spans="2:15">
      <c r="B48" s="97" t="s">
        <v>205</v>
      </c>
      <c r="C48" s="95"/>
      <c r="D48" s="95"/>
      <c r="E48" s="95"/>
      <c r="F48" s="95"/>
      <c r="G48" s="95"/>
      <c r="H48" s="95"/>
      <c r="I48" s="95"/>
      <c r="J48" s="95"/>
      <c r="K48" s="95"/>
      <c r="L48" s="95"/>
    </row>
    <row r="49" spans="2:12" ht="13.2" customHeight="1">
      <c r="B49" s="97"/>
      <c r="C49" s="95"/>
      <c r="D49" s="95"/>
      <c r="E49" s="95"/>
      <c r="F49" s="95"/>
      <c r="G49" s="95"/>
      <c r="H49" s="95"/>
      <c r="I49" s="95"/>
      <c r="J49" s="95"/>
      <c r="K49" s="95"/>
      <c r="L49" s="95"/>
    </row>
    <row r="50" spans="2:12" ht="30" customHeight="1">
      <c r="B50" s="236" t="s">
        <v>206</v>
      </c>
      <c r="C50" s="236"/>
      <c r="D50" s="236"/>
      <c r="E50" s="236"/>
      <c r="F50" s="236"/>
      <c r="G50" s="236"/>
      <c r="H50" s="236"/>
      <c r="I50" s="236"/>
      <c r="J50" s="236"/>
      <c r="K50" s="236"/>
      <c r="L50" s="236"/>
    </row>
    <row r="51" spans="2:12" ht="13.2" customHeight="1">
      <c r="B51" s="98"/>
      <c r="C51" s="98"/>
      <c r="D51" s="98"/>
      <c r="E51" s="98"/>
      <c r="F51" s="98"/>
      <c r="G51" s="98"/>
      <c r="H51" s="98"/>
      <c r="I51" s="98"/>
      <c r="J51" s="95"/>
      <c r="K51" s="95"/>
      <c r="L51" s="95"/>
    </row>
    <row r="52" spans="2:12">
      <c r="B52" s="99"/>
      <c r="C52" s="99"/>
      <c r="D52" s="99"/>
      <c r="E52" s="99"/>
      <c r="F52" s="99"/>
      <c r="G52" s="99"/>
      <c r="H52" s="99"/>
      <c r="I52" s="99"/>
      <c r="J52" s="95"/>
      <c r="K52" s="95"/>
      <c r="L52" s="95"/>
    </row>
    <row r="53" spans="2:12">
      <c r="B53" s="99"/>
      <c r="C53" s="99"/>
      <c r="D53" s="99"/>
      <c r="E53" s="99"/>
      <c r="F53" s="99"/>
      <c r="G53" s="99"/>
      <c r="H53" s="99"/>
      <c r="I53" s="99"/>
      <c r="J53" s="95"/>
      <c r="K53" s="95"/>
      <c r="L53" s="95"/>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5" zoomScaleNormal="85" zoomScalePageLayoutView="80" workbookViewId="0"/>
  </sheetViews>
  <sheetFormatPr defaultColWidth="8.77734375" defaultRowHeight="13.8"/>
  <cols>
    <col min="1" max="1" width="4.44140625" style="19" customWidth="1"/>
    <col min="2" max="2" width="17.33203125" style="19" customWidth="1"/>
    <col min="3" max="15" width="14.44140625" style="19" customWidth="1"/>
    <col min="16" max="16384" width="8.77734375" style="19"/>
  </cols>
  <sheetData>
    <row r="1" spans="2:15" ht="13.2" customHeight="1"/>
    <row r="2" spans="2:15" ht="17.399999999999999">
      <c r="B2" s="13" t="str">
        <f>Introduction!B2</f>
        <v>LightCounting Wireless Infrastructure Shares, Size &amp; Forecast - 3Q21</v>
      </c>
    </row>
    <row r="3" spans="2:15" ht="17.399999999999999">
      <c r="B3" s="233" t="str">
        <f>Introduction!B3</f>
        <v>December 2021 - Sample template for illustrative purposes only</v>
      </c>
    </row>
    <row r="4" spans="2:15" ht="13.2" customHeight="1">
      <c r="B4" s="17"/>
    </row>
    <row r="5" spans="2:15" ht="15.6" customHeight="1">
      <c r="B5" s="92" t="s">
        <v>34</v>
      </c>
    </row>
    <row r="6" spans="2:15" ht="13.2" customHeight="1"/>
    <row r="7" spans="2:15" s="200" customFormat="1" ht="23.7" customHeight="1">
      <c r="B7" s="201" t="s">
        <v>33</v>
      </c>
      <c r="C7" s="202" t="s">
        <v>32</v>
      </c>
      <c r="D7" s="203"/>
      <c r="E7" s="203"/>
      <c r="F7" s="203"/>
      <c r="G7" s="203"/>
      <c r="H7" s="204"/>
      <c r="I7" s="202" t="s">
        <v>49</v>
      </c>
      <c r="J7" s="205"/>
      <c r="K7" s="203"/>
      <c r="L7" s="203"/>
      <c r="M7" s="203"/>
      <c r="N7" s="203"/>
      <c r="O7" s="204"/>
    </row>
    <row r="8" spans="2:15" s="200" customFormat="1" ht="95.4" customHeight="1">
      <c r="B8" s="201" t="s">
        <v>22</v>
      </c>
      <c r="C8" s="240" t="s">
        <v>36</v>
      </c>
      <c r="D8" s="241"/>
      <c r="E8" s="241"/>
      <c r="F8" s="241"/>
      <c r="G8" s="241"/>
      <c r="H8" s="242"/>
      <c r="I8" s="240" t="s">
        <v>45</v>
      </c>
      <c r="J8" s="241"/>
      <c r="K8" s="241"/>
      <c r="L8" s="241"/>
      <c r="M8" s="241"/>
      <c r="N8" s="241"/>
      <c r="O8" s="242"/>
    </row>
    <row r="9" spans="2:15" s="200" customFormat="1" ht="31.95" customHeight="1">
      <c r="B9" s="201" t="s">
        <v>54</v>
      </c>
      <c r="C9" s="240" t="s">
        <v>50</v>
      </c>
      <c r="D9" s="241"/>
      <c r="E9" s="241"/>
      <c r="F9" s="241"/>
      <c r="G9" s="241"/>
      <c r="H9" s="242"/>
      <c r="I9" s="240" t="s">
        <v>47</v>
      </c>
      <c r="J9" s="241"/>
      <c r="K9" s="241"/>
      <c r="L9" s="241"/>
      <c r="M9" s="241"/>
      <c r="N9" s="241"/>
      <c r="O9" s="242"/>
    </row>
    <row r="10" spans="2:15" s="200" customFormat="1" ht="31.95" customHeight="1">
      <c r="B10" s="201" t="s">
        <v>51</v>
      </c>
      <c r="C10" s="240" t="s">
        <v>51</v>
      </c>
      <c r="D10" s="241"/>
      <c r="E10" s="241"/>
      <c r="F10" s="241"/>
      <c r="G10" s="241"/>
      <c r="H10" s="242"/>
      <c r="I10" s="240" t="s">
        <v>46</v>
      </c>
      <c r="J10" s="241"/>
      <c r="K10" s="241"/>
      <c r="L10" s="241"/>
      <c r="M10" s="241"/>
      <c r="N10" s="241"/>
      <c r="O10" s="242"/>
    </row>
    <row r="11" spans="2:15" s="200" customFormat="1" ht="81.599999999999994" customHeight="1">
      <c r="B11" s="201" t="s">
        <v>15</v>
      </c>
      <c r="C11" s="240" t="s">
        <v>43</v>
      </c>
      <c r="D11" s="241"/>
      <c r="E11" s="241"/>
      <c r="F11" s="241"/>
      <c r="G11" s="241"/>
      <c r="H11" s="242"/>
      <c r="I11" s="240" t="s">
        <v>48</v>
      </c>
      <c r="J11" s="241"/>
      <c r="K11" s="241"/>
      <c r="L11" s="241"/>
      <c r="M11" s="241"/>
      <c r="N11" s="241"/>
      <c r="O11" s="242"/>
    </row>
    <row r="12" spans="2:15" s="200" customFormat="1" ht="52.2" customHeight="1">
      <c r="B12" s="201" t="s">
        <v>189</v>
      </c>
      <c r="C12" s="240" t="s">
        <v>190</v>
      </c>
      <c r="D12" s="243"/>
      <c r="E12" s="243"/>
      <c r="F12" s="243"/>
      <c r="G12" s="243"/>
      <c r="H12" s="244"/>
      <c r="I12" s="240" t="s">
        <v>191</v>
      </c>
      <c r="J12" s="243"/>
      <c r="K12" s="243"/>
      <c r="L12" s="243"/>
      <c r="M12" s="243"/>
      <c r="N12" s="243"/>
      <c r="O12" s="244"/>
    </row>
    <row r="13" spans="2:15" s="200" customFormat="1" ht="104.4" customHeight="1">
      <c r="B13" s="201" t="s">
        <v>160</v>
      </c>
      <c r="C13" s="240" t="s">
        <v>161</v>
      </c>
      <c r="D13" s="241"/>
      <c r="E13" s="241"/>
      <c r="F13" s="241"/>
      <c r="G13" s="241"/>
      <c r="H13" s="242"/>
      <c r="I13" s="240" t="s">
        <v>178</v>
      </c>
      <c r="J13" s="241"/>
      <c r="K13" s="241"/>
      <c r="L13" s="241"/>
      <c r="M13" s="241"/>
      <c r="N13" s="241"/>
      <c r="O13" s="242"/>
    </row>
    <row r="14" spans="2:15" s="200" customFormat="1" ht="102.6" customHeight="1">
      <c r="B14" s="201" t="s">
        <v>52</v>
      </c>
      <c r="C14" s="240" t="s">
        <v>53</v>
      </c>
      <c r="D14" s="241"/>
      <c r="E14" s="241"/>
      <c r="F14" s="241"/>
      <c r="G14" s="241"/>
      <c r="H14" s="242"/>
      <c r="I14" s="240" t="s">
        <v>40</v>
      </c>
      <c r="J14" s="241"/>
      <c r="K14" s="241"/>
      <c r="L14" s="241"/>
      <c r="M14" s="241"/>
      <c r="N14" s="241"/>
      <c r="O14" s="242"/>
    </row>
    <row r="15" spans="2:15" s="200" customFormat="1" ht="31.95" customHeight="1">
      <c r="B15" s="201" t="s">
        <v>24</v>
      </c>
      <c r="C15" s="240" t="s">
        <v>97</v>
      </c>
      <c r="D15" s="241"/>
      <c r="E15" s="241"/>
      <c r="F15" s="241"/>
      <c r="G15" s="241"/>
      <c r="H15" s="242"/>
      <c r="I15" s="240" t="s">
        <v>42</v>
      </c>
      <c r="J15" s="241"/>
      <c r="K15" s="241"/>
      <c r="L15" s="241"/>
      <c r="M15" s="241"/>
      <c r="N15" s="241"/>
      <c r="O15" s="242"/>
    </row>
    <row r="16" spans="2:15" s="200" customFormat="1" ht="31.95" customHeight="1">
      <c r="B16" s="201" t="s">
        <v>38</v>
      </c>
      <c r="C16" s="240" t="s">
        <v>44</v>
      </c>
      <c r="D16" s="241"/>
      <c r="E16" s="241"/>
      <c r="F16" s="241"/>
      <c r="G16" s="241"/>
      <c r="H16" s="242"/>
      <c r="I16" s="240" t="s">
        <v>35</v>
      </c>
      <c r="J16" s="241"/>
      <c r="K16" s="241"/>
      <c r="L16" s="241"/>
      <c r="M16" s="241"/>
      <c r="N16" s="241"/>
      <c r="O16" s="242"/>
    </row>
    <row r="17" spans="2:15" s="200" customFormat="1" ht="50.7" customHeight="1">
      <c r="B17" s="201" t="s">
        <v>37</v>
      </c>
      <c r="C17" s="240" t="s">
        <v>39</v>
      </c>
      <c r="D17" s="241"/>
      <c r="E17" s="241"/>
      <c r="F17" s="241"/>
      <c r="G17" s="241"/>
      <c r="H17" s="242"/>
      <c r="I17" s="240" t="s">
        <v>41</v>
      </c>
      <c r="J17" s="241"/>
      <c r="K17" s="241"/>
      <c r="L17" s="241"/>
      <c r="M17" s="241"/>
      <c r="N17" s="241"/>
      <c r="O17" s="242"/>
    </row>
    <row r="19" spans="2:15">
      <c r="B19" s="20"/>
    </row>
    <row r="20" spans="2:15">
      <c r="B20" s="20"/>
    </row>
    <row r="21" spans="2:15">
      <c r="B21" s="20"/>
    </row>
    <row r="23" spans="2:15">
      <c r="B23" s="20"/>
    </row>
    <row r="24" spans="2:15">
      <c r="B24" s="20"/>
    </row>
    <row r="25" spans="2:15">
      <c r="B25" s="20"/>
    </row>
    <row r="27" spans="2:15">
      <c r="B27" s="20"/>
    </row>
    <row r="28" spans="2:15">
      <c r="B28" s="20"/>
    </row>
    <row r="29" spans="2:15">
      <c r="B29" s="20"/>
    </row>
    <row r="30" spans="2:15">
      <c r="B30" s="20"/>
    </row>
    <row r="37" spans="2:2">
      <c r="B37" s="20"/>
    </row>
  </sheetData>
  <mergeCells count="20">
    <mergeCell ref="C9:H9"/>
    <mergeCell ref="I9:O9"/>
    <mergeCell ref="C8:H8"/>
    <mergeCell ref="I8:O8"/>
    <mergeCell ref="C11:H11"/>
    <mergeCell ref="I11:O11"/>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C177"/>
  <sheetViews>
    <sheetView showGridLines="0" zoomScale="90" zoomScaleNormal="90" zoomScalePageLayoutView="70" workbookViewId="0"/>
  </sheetViews>
  <sheetFormatPr defaultColWidth="8.6640625" defaultRowHeight="13.2"/>
  <cols>
    <col min="1" max="1" width="4.44140625" style="1" customWidth="1"/>
    <col min="2" max="2" width="14.109375" style="1" customWidth="1"/>
    <col min="3" max="29" width="11.6640625" style="1" customWidth="1"/>
    <col min="30" max="16384" width="8.6640625" style="1"/>
  </cols>
  <sheetData>
    <row r="1" spans="1:26" ht="13.2" customHeight="1"/>
    <row r="2" spans="1:26" ht="17.399999999999999">
      <c r="B2" s="32" t="str">
        <f>Introduction!B2</f>
        <v>LightCounting Wireless Infrastructure Shares, Size &amp; Forecast - 3Q21</v>
      </c>
      <c r="C2" s="32"/>
      <c r="D2" s="32"/>
      <c r="E2" s="32"/>
    </row>
    <row r="3" spans="1:26" ht="17.399999999999999">
      <c r="B3" s="233" t="str">
        <f>Introduction!B3</f>
        <v>December 2021 - Sample template for illustrative purposes only</v>
      </c>
      <c r="C3" s="31"/>
      <c r="D3" s="88"/>
      <c r="E3" s="88"/>
    </row>
    <row r="4" spans="1:26" ht="13.2" customHeight="1">
      <c r="B4" s="17"/>
      <c r="C4" s="31"/>
      <c r="D4" s="88"/>
      <c r="E4" s="88"/>
    </row>
    <row r="5" spans="1:26" ht="15.6">
      <c r="B5" s="92" t="s">
        <v>104</v>
      </c>
      <c r="C5" s="30"/>
      <c r="D5" s="30"/>
      <c r="E5" s="30"/>
      <c r="F5" s="29"/>
    </row>
    <row r="6" spans="1:26" ht="13.2" customHeight="1"/>
    <row r="7" spans="1:26" s="52" customFormat="1" ht="22.05" customHeight="1">
      <c r="A7" s="54" t="s">
        <v>250</v>
      </c>
      <c r="P7" s="54"/>
      <c r="V7" s="51"/>
      <c r="X7" s="53"/>
    </row>
    <row r="8" spans="1:26" s="84" customFormat="1" ht="15" customHeight="1">
      <c r="B8" s="109" t="s">
        <v>108</v>
      </c>
      <c r="C8" s="177" t="s">
        <v>248</v>
      </c>
    </row>
    <row r="9" spans="1:26" s="84" customFormat="1" ht="13.2" customHeight="1">
      <c r="C9" s="115"/>
    </row>
    <row r="10" spans="1:26" s="84" customFormat="1" ht="13.2" customHeight="1">
      <c r="C10" s="115"/>
    </row>
    <row r="11" spans="1:26" s="84" customFormat="1" ht="13.2" customHeight="1">
      <c r="C11" s="115"/>
    </row>
    <row r="12" spans="1:26" s="84" customFormat="1" ht="13.2" customHeight="1">
      <c r="C12" s="115"/>
    </row>
    <row r="13" spans="1:26" s="110" customFormat="1" ht="22.2" customHeight="1">
      <c r="A13" s="54" t="s">
        <v>251</v>
      </c>
      <c r="G13" s="225"/>
      <c r="H13" s="226" t="s">
        <v>252</v>
      </c>
      <c r="I13" s="225"/>
      <c r="S13" s="54" t="s">
        <v>253</v>
      </c>
      <c r="V13" s="54"/>
      <c r="X13" s="111"/>
    </row>
    <row r="14" spans="1:26" ht="13.2" customHeight="1">
      <c r="B14" s="58"/>
    </row>
    <row r="15" spans="1:26" ht="13.2" customHeight="1"/>
    <row r="16" spans="1:26" ht="13.2" customHeight="1">
      <c r="B16" s="27" t="s">
        <v>71</v>
      </c>
      <c r="O16" s="27" t="s">
        <v>262</v>
      </c>
      <c r="Z16" s="27" t="s">
        <v>263</v>
      </c>
    </row>
    <row r="17" spans="2:29" ht="13.2" customHeight="1">
      <c r="B17" s="112" t="s">
        <v>108</v>
      </c>
      <c r="C17" s="113" t="s">
        <v>247</v>
      </c>
      <c r="D17" s="113" t="s">
        <v>79</v>
      </c>
      <c r="E17" s="113" t="s">
        <v>109</v>
      </c>
      <c r="F17" s="113" t="s">
        <v>82</v>
      </c>
      <c r="G17" s="113" t="s">
        <v>110</v>
      </c>
      <c r="H17" s="55"/>
      <c r="I17" s="55"/>
      <c r="J17" s="55"/>
      <c r="K17" s="55"/>
      <c r="L17" s="55"/>
      <c r="O17" s="35" t="s">
        <v>6</v>
      </c>
      <c r="P17" s="26" t="s">
        <v>247</v>
      </c>
      <c r="Q17" s="26" t="s">
        <v>84</v>
      </c>
      <c r="R17" s="55"/>
      <c r="S17" s="55"/>
      <c r="T17" s="55"/>
      <c r="U17" s="55"/>
      <c r="V17" s="55"/>
      <c r="W17" s="55"/>
      <c r="Z17" s="35" t="s">
        <v>6</v>
      </c>
      <c r="AA17" s="26" t="s">
        <v>247</v>
      </c>
      <c r="AB17" s="26" t="s">
        <v>84</v>
      </c>
      <c r="AC17" s="180"/>
    </row>
    <row r="18" spans="2:29" ht="13.2" customHeight="1">
      <c r="B18" s="81" t="s">
        <v>105</v>
      </c>
      <c r="C18" s="116">
        <f>C19+C20</f>
        <v>0</v>
      </c>
      <c r="D18" s="116">
        <f>D19+D20</f>
        <v>0</v>
      </c>
      <c r="E18" s="120" t="e">
        <f>(C18-D18)/D18</f>
        <v>#DIV/0!</v>
      </c>
      <c r="F18" s="116">
        <f>F19+F20</f>
        <v>0</v>
      </c>
      <c r="G18" s="173" t="e">
        <f>(C18-F18)/F18</f>
        <v>#DIV/0!</v>
      </c>
      <c r="H18" s="56"/>
      <c r="I18" s="56"/>
      <c r="J18" s="56"/>
      <c r="K18" s="56"/>
      <c r="L18" s="56"/>
      <c r="O18" s="38" t="s">
        <v>9</v>
      </c>
      <c r="P18" s="119">
        <f>'Total Market Shares'!M9</f>
        <v>0</v>
      </c>
      <c r="Q18" s="121" t="e">
        <f>P18/P$28</f>
        <v>#DIV/0!</v>
      </c>
      <c r="R18" s="212"/>
      <c r="S18" s="56"/>
      <c r="T18" s="56"/>
      <c r="U18" s="56"/>
      <c r="V18" s="56"/>
      <c r="W18" s="56"/>
      <c r="Z18" s="5" t="str">
        <f>'5G RAN Market Shares'!B53</f>
        <v>Ericsson</v>
      </c>
      <c r="AA18" s="117">
        <f>'5G RAN Market Shares'!M53+'4G RAN Market Shares'!M9+'2G 3G Market Shares'!M9</f>
        <v>0</v>
      </c>
      <c r="AB18" s="121" t="e">
        <f t="shared" ref="AB18:AB26" si="0">AA18/AA$27</f>
        <v>#DIV/0!</v>
      </c>
      <c r="AC18" s="179"/>
    </row>
    <row r="19" spans="2:29" ht="13.2" customHeight="1">
      <c r="B19" s="114" t="s">
        <v>54</v>
      </c>
      <c r="C19" s="116">
        <f>'5G RAN Market Shares'!M62</f>
        <v>0</v>
      </c>
      <c r="D19" s="116">
        <f>'5G RAN Market Shares'!I62</f>
        <v>0</v>
      </c>
      <c r="E19" s="120" t="e">
        <f>(C19-D19)/D19</f>
        <v>#DIV/0!</v>
      </c>
      <c r="F19" s="116">
        <f>'5G RAN Market Shares'!L62</f>
        <v>0</v>
      </c>
      <c r="G19" s="173" t="e">
        <f t="shared" ref="G19:G27" si="1">(C19-F19)/F19</f>
        <v>#DIV/0!</v>
      </c>
      <c r="H19" s="56"/>
      <c r="I19" s="56"/>
      <c r="J19" s="56"/>
      <c r="K19" s="56"/>
      <c r="L19" s="56"/>
      <c r="O19" s="5" t="s">
        <v>11</v>
      </c>
      <c r="P19" s="119">
        <f>'Total Market Shares'!M10</f>
        <v>0</v>
      </c>
      <c r="Q19" s="121" t="e">
        <f t="shared" ref="Q19:Q27" si="2">P19/P$28</f>
        <v>#DIV/0!</v>
      </c>
      <c r="R19" s="212"/>
      <c r="S19" s="56"/>
      <c r="T19" s="56"/>
      <c r="U19" s="56"/>
      <c r="V19" s="56"/>
      <c r="W19" s="56"/>
      <c r="Z19" s="5" t="str">
        <f>'5G RAN Market Shares'!B54</f>
        <v>Fujitsu</v>
      </c>
      <c r="AA19" s="117">
        <f>'5G RAN Market Shares'!M54+'4G RAN Market Shares'!M10+'2G 3G Market Shares'!M10</f>
        <v>0</v>
      </c>
      <c r="AB19" s="121" t="e">
        <f t="shared" si="0"/>
        <v>#DIV/0!</v>
      </c>
      <c r="AC19" s="179"/>
    </row>
    <row r="20" spans="2:29" ht="13.2" customHeight="1">
      <c r="B20" s="114" t="s">
        <v>170</v>
      </c>
      <c r="C20" s="116">
        <f>'5GC Market Shares'!M18</f>
        <v>0</v>
      </c>
      <c r="D20" s="116">
        <f>'5GC Market Shares'!I18</f>
        <v>0</v>
      </c>
      <c r="E20" s="120" t="e">
        <f>(C20-D20)/D20</f>
        <v>#DIV/0!</v>
      </c>
      <c r="F20" s="116">
        <f>'5GC Market Shares'!L18</f>
        <v>0</v>
      </c>
      <c r="G20" s="120" t="e">
        <f t="shared" si="1"/>
        <v>#DIV/0!</v>
      </c>
      <c r="H20" s="56"/>
      <c r="I20" s="56"/>
      <c r="J20" s="56"/>
      <c r="K20" s="56"/>
      <c r="L20" s="56"/>
      <c r="O20" s="5" t="s">
        <v>3</v>
      </c>
      <c r="P20" s="119">
        <f>'Total Market Shares'!M11</f>
        <v>0</v>
      </c>
      <c r="Q20" s="121" t="e">
        <f t="shared" si="2"/>
        <v>#DIV/0!</v>
      </c>
      <c r="R20" s="212"/>
      <c r="S20" s="56"/>
      <c r="T20" s="56"/>
      <c r="U20" s="56"/>
      <c r="V20" s="56"/>
      <c r="W20" s="56"/>
      <c r="Z20" s="5" t="str">
        <f>'5G RAN Market Shares'!B55</f>
        <v>Huawei</v>
      </c>
      <c r="AA20" s="117">
        <f>'5G RAN Market Shares'!M55+'4G RAN Market Shares'!M11+'2G 3G Market Shares'!M12</f>
        <v>0</v>
      </c>
      <c r="AB20" s="121" t="e">
        <f t="shared" si="0"/>
        <v>#DIV/0!</v>
      </c>
      <c r="AC20" s="179"/>
    </row>
    <row r="21" spans="2:29" ht="13.2" customHeight="1">
      <c r="B21" s="81" t="s">
        <v>106</v>
      </c>
      <c r="C21" s="116">
        <f>C22+C23</f>
        <v>0</v>
      </c>
      <c r="D21" s="116">
        <f>D22+D23</f>
        <v>0</v>
      </c>
      <c r="E21" s="120" t="e">
        <f>(C21-D21)/D21</f>
        <v>#DIV/0!</v>
      </c>
      <c r="F21" s="116">
        <f>F22+F23</f>
        <v>0</v>
      </c>
      <c r="G21" s="120" t="e">
        <f t="shared" si="1"/>
        <v>#DIV/0!</v>
      </c>
      <c r="H21" s="56"/>
      <c r="I21" s="56"/>
      <c r="J21" s="56"/>
      <c r="K21" s="56"/>
      <c r="L21" s="56"/>
      <c r="O21" s="5" t="s">
        <v>17</v>
      </c>
      <c r="P21" s="119">
        <f>'Total Market Shares'!M12</f>
        <v>0</v>
      </c>
      <c r="Q21" s="121" t="e">
        <f t="shared" si="2"/>
        <v>#DIV/0!</v>
      </c>
      <c r="R21" s="212"/>
      <c r="S21" s="56"/>
      <c r="T21" s="56"/>
      <c r="U21" s="56"/>
      <c r="V21" s="56"/>
      <c r="W21" s="56"/>
      <c r="Z21" s="5" t="str">
        <f>'5G RAN Market Shares'!B56</f>
        <v>Mavenir</v>
      </c>
      <c r="AA21" s="117">
        <f>'5G RAN Market Shares'!M56+'4G RAN Market Shares'!M12</f>
        <v>0</v>
      </c>
      <c r="AB21" s="121" t="e">
        <f t="shared" si="0"/>
        <v>#DIV/0!</v>
      </c>
      <c r="AC21" s="179"/>
    </row>
    <row r="22" spans="2:29" ht="13.2" customHeight="1">
      <c r="B22" s="114" t="s">
        <v>51</v>
      </c>
      <c r="C22" s="116">
        <f>'4G RAN Market Shares'!M18</f>
        <v>0</v>
      </c>
      <c r="D22" s="116">
        <f>'4G RAN Market Shares'!I18</f>
        <v>0</v>
      </c>
      <c r="E22" s="120" t="e">
        <f t="shared" ref="E22:E26" si="3">(C22-D22)/D22</f>
        <v>#DIV/0!</v>
      </c>
      <c r="F22" s="116">
        <f>'4G RAN Market Shares'!L18</f>
        <v>0</v>
      </c>
      <c r="G22" s="120" t="e">
        <f t="shared" si="1"/>
        <v>#DIV/0!</v>
      </c>
      <c r="H22" s="56"/>
      <c r="I22" s="56"/>
      <c r="J22" s="56"/>
      <c r="K22" s="56"/>
      <c r="L22" s="56"/>
      <c r="O22" s="5" t="s">
        <v>20</v>
      </c>
      <c r="P22" s="119">
        <f>'Total Market Shares'!M13</f>
        <v>0</v>
      </c>
      <c r="Q22" s="121" t="e">
        <f t="shared" si="2"/>
        <v>#DIV/0!</v>
      </c>
      <c r="R22" s="212"/>
      <c r="S22" s="56"/>
      <c r="T22" s="56"/>
      <c r="U22" s="56"/>
      <c r="V22" s="56"/>
      <c r="W22" s="56"/>
      <c r="Z22" s="5" t="str">
        <f>'5G RAN Market Shares'!B57</f>
        <v>NEC</v>
      </c>
      <c r="AA22" s="117">
        <f>'5G RAN Market Shares'!M57+'4G RAN Market Shares'!M13</f>
        <v>0</v>
      </c>
      <c r="AB22" s="121" t="e">
        <f t="shared" si="0"/>
        <v>#DIV/0!</v>
      </c>
      <c r="AC22" s="179"/>
    </row>
    <row r="23" spans="2:29" ht="13.2" customHeight="1">
      <c r="B23" s="114" t="s">
        <v>52</v>
      </c>
      <c r="C23" s="116">
        <f>'EPC vEPC Market Shares'!M18</f>
        <v>0</v>
      </c>
      <c r="D23" s="116">
        <f>'EPC vEPC Market Shares'!I18</f>
        <v>0</v>
      </c>
      <c r="E23" s="120" t="e">
        <f t="shared" si="3"/>
        <v>#DIV/0!</v>
      </c>
      <c r="F23" s="116">
        <f>'EPC vEPC Market Shares'!L18</f>
        <v>0</v>
      </c>
      <c r="G23" s="120" t="e">
        <f t="shared" si="1"/>
        <v>#DIV/0!</v>
      </c>
      <c r="H23" s="56"/>
      <c r="I23" s="56"/>
      <c r="J23" s="56"/>
      <c r="K23" s="56"/>
      <c r="L23" s="56"/>
      <c r="O23" s="5" t="s">
        <v>2</v>
      </c>
      <c r="P23" s="119">
        <f>'Total Market Shares'!M14</f>
        <v>0</v>
      </c>
      <c r="Q23" s="121" t="e">
        <f t="shared" si="2"/>
        <v>#DIV/0!</v>
      </c>
      <c r="R23" s="212"/>
      <c r="S23" s="56"/>
      <c r="T23" s="56"/>
      <c r="U23" s="56"/>
      <c r="V23" s="56"/>
      <c r="W23" s="56"/>
      <c r="Z23" s="5" t="str">
        <f>'5G RAN Market Shares'!B58</f>
        <v>Nokia</v>
      </c>
      <c r="AA23" s="117">
        <f>'5G RAN Market Shares'!M58+'4G RAN Market Shares'!M14+'2G 3G Market Shares'!M13</f>
        <v>0</v>
      </c>
      <c r="AB23" s="121" t="e">
        <f t="shared" si="0"/>
        <v>#DIV/0!</v>
      </c>
      <c r="AC23" s="179"/>
    </row>
    <row r="24" spans="2:29" ht="13.2" customHeight="1">
      <c r="B24" s="114" t="s">
        <v>24</v>
      </c>
      <c r="C24" s="116">
        <f>'EPC vEPC Market Shares'!M64</f>
        <v>0</v>
      </c>
      <c r="D24" s="116">
        <f>'EPC vEPC Market Shares'!I64</f>
        <v>0</v>
      </c>
      <c r="E24" s="120" t="e">
        <f t="shared" si="3"/>
        <v>#DIV/0!</v>
      </c>
      <c r="F24" s="116">
        <f>'EPC vEPC Market Shares'!L64</f>
        <v>0</v>
      </c>
      <c r="G24" s="120" t="e">
        <f t="shared" si="1"/>
        <v>#DIV/0!</v>
      </c>
      <c r="H24" s="56"/>
      <c r="I24" s="56"/>
      <c r="J24" s="56"/>
      <c r="K24" s="56"/>
      <c r="L24" s="56"/>
      <c r="O24" s="5" t="s">
        <v>18</v>
      </c>
      <c r="P24" s="119">
        <f>'Total Market Shares'!M15</f>
        <v>0</v>
      </c>
      <c r="Q24" s="121" t="e">
        <f t="shared" si="2"/>
        <v>#DIV/0!</v>
      </c>
      <c r="R24" s="212"/>
      <c r="S24" s="56"/>
      <c r="T24" s="56"/>
      <c r="U24" s="56"/>
      <c r="V24" s="56"/>
      <c r="W24" s="56"/>
      <c r="Z24" s="5" t="str">
        <f>'5G RAN Market Shares'!B59</f>
        <v>Samsung</v>
      </c>
      <c r="AA24" s="117">
        <f>'5G RAN Market Shares'!M59+'4G RAN Market Shares'!M15+'2G 3G Market Shares'!M14</f>
        <v>0</v>
      </c>
      <c r="AB24" s="121" t="e">
        <f t="shared" si="0"/>
        <v>#DIV/0!</v>
      </c>
      <c r="AC24" s="179"/>
    </row>
    <row r="25" spans="2:29" ht="13.2" customHeight="1">
      <c r="B25" s="81" t="s">
        <v>38</v>
      </c>
      <c r="C25" s="116">
        <f>'2G 3G Market Shares'!M17</f>
        <v>0</v>
      </c>
      <c r="D25" s="116">
        <f>'2G 3G Market Shares'!I17</f>
        <v>0</v>
      </c>
      <c r="E25" s="120" t="e">
        <f t="shared" si="3"/>
        <v>#DIV/0!</v>
      </c>
      <c r="F25" s="116">
        <f>'2G 3G Market Shares'!L17</f>
        <v>0</v>
      </c>
      <c r="G25" s="120" t="e">
        <f t="shared" si="1"/>
        <v>#DIV/0!</v>
      </c>
      <c r="H25" s="56"/>
      <c r="I25" s="56"/>
      <c r="J25" s="56"/>
      <c r="K25" s="56"/>
      <c r="L25" s="56"/>
      <c r="O25" s="5" t="s">
        <v>23</v>
      </c>
      <c r="P25" s="119">
        <f>'Total Market Shares'!M16</f>
        <v>0</v>
      </c>
      <c r="Q25" s="121" t="e">
        <f t="shared" si="2"/>
        <v>#DIV/0!</v>
      </c>
      <c r="R25" s="212"/>
      <c r="S25" s="56"/>
      <c r="T25" s="56"/>
      <c r="U25" s="56"/>
      <c r="V25" s="56"/>
      <c r="W25" s="56"/>
      <c r="Z25" s="5" t="str">
        <f>'5G RAN Market Shares'!B60</f>
        <v>ZTE</v>
      </c>
      <c r="AA25" s="117">
        <f>'5G RAN Market Shares'!M60+'4G RAN Market Shares'!M16+'2G 3G Market Shares'!M15</f>
        <v>0</v>
      </c>
      <c r="AB25" s="121" t="e">
        <f t="shared" si="0"/>
        <v>#DIV/0!</v>
      </c>
      <c r="AC25" s="179"/>
    </row>
    <row r="26" spans="2:29" ht="13.2" customHeight="1">
      <c r="B26" s="81" t="s">
        <v>234</v>
      </c>
      <c r="C26" s="116"/>
      <c r="D26" s="116">
        <f>'Open vRAN'!Q10</f>
        <v>0</v>
      </c>
      <c r="E26" s="120" t="e">
        <f t="shared" si="3"/>
        <v>#DIV/0!</v>
      </c>
      <c r="F26" s="116">
        <f>'Open vRAN'!Q12</f>
        <v>0</v>
      </c>
      <c r="G26" s="120" t="e">
        <f t="shared" si="1"/>
        <v>#DIV/0!</v>
      </c>
      <c r="H26" s="57"/>
      <c r="I26" s="57"/>
      <c r="J26" s="57"/>
      <c r="K26" s="57"/>
      <c r="L26" s="57"/>
      <c r="O26" s="5" t="s">
        <v>28</v>
      </c>
      <c r="P26" s="119">
        <f>'Total Market Shares'!M17</f>
        <v>0</v>
      </c>
      <c r="Q26" s="121" t="e">
        <f t="shared" si="2"/>
        <v>#DIV/0!</v>
      </c>
      <c r="R26" s="213"/>
      <c r="S26" s="75"/>
      <c r="T26" s="74"/>
      <c r="U26" s="75"/>
      <c r="V26" s="74"/>
      <c r="W26" s="75"/>
      <c r="Z26" s="5" t="str">
        <f>'5G RAN Market Shares'!B61</f>
        <v>Other</v>
      </c>
      <c r="AA26" s="117">
        <f>'5G RAN Market Shares'!M61+'4G RAN Market Shares'!M17+'2G 3G Market Shares'!M16</f>
        <v>0</v>
      </c>
      <c r="AB26" s="121" t="e">
        <f t="shared" si="0"/>
        <v>#DIV/0!</v>
      </c>
      <c r="AC26" s="179"/>
    </row>
    <row r="27" spans="2:29" ht="13.2" customHeight="1">
      <c r="B27" s="182" t="s">
        <v>70</v>
      </c>
      <c r="C27" s="183">
        <f>C18+C21+C25</f>
        <v>0</v>
      </c>
      <c r="D27" s="183">
        <f>D18+D21+D25</f>
        <v>0</v>
      </c>
      <c r="E27" s="184" t="e">
        <f>(C27-D27)/D27</f>
        <v>#DIV/0!</v>
      </c>
      <c r="F27" s="183">
        <f>F18+F21+F25</f>
        <v>0</v>
      </c>
      <c r="G27" s="184" t="e">
        <f t="shared" si="1"/>
        <v>#DIV/0!</v>
      </c>
      <c r="H27" s="24"/>
      <c r="I27" s="24" t="str">
        <f>IF(H25=0,"",I25/H25-1)</f>
        <v/>
      </c>
      <c r="J27" s="24" t="str">
        <f>IF(I25=0,"",J25/I25-1)</f>
        <v/>
      </c>
      <c r="K27" s="24" t="str">
        <f>IF(J25=0,"",K25/J25-1)</f>
        <v/>
      </c>
      <c r="L27" s="24" t="str">
        <f>IF(K25=0,"",L25/K25-1)</f>
        <v/>
      </c>
      <c r="O27" s="5" t="s">
        <v>83</v>
      </c>
      <c r="P27" s="119">
        <f>'Total Market Shares'!M18</f>
        <v>0</v>
      </c>
      <c r="Q27" s="121" t="e">
        <f t="shared" si="2"/>
        <v>#DIV/0!</v>
      </c>
      <c r="R27" s="105"/>
      <c r="Z27" s="5" t="str">
        <f>'5G RAN Market Shares'!B62</f>
        <v>Total</v>
      </c>
      <c r="AA27" s="118">
        <f>SUM(AA18:AA26)</f>
        <v>0</v>
      </c>
      <c r="AB27" s="79" t="e">
        <f>SUM(AB18:AB26)</f>
        <v>#DIV/0!</v>
      </c>
      <c r="AC27" s="179"/>
    </row>
    <row r="28" spans="2:29" ht="13.2" customHeight="1">
      <c r="B28" s="80" t="s">
        <v>238</v>
      </c>
      <c r="C28" s="24"/>
      <c r="D28" s="24"/>
      <c r="E28" s="24"/>
      <c r="F28" s="24"/>
      <c r="G28" s="24"/>
      <c r="H28" s="24"/>
      <c r="I28" s="24" t="str">
        <f>IF(H23=0,"",I23/H23-1)</f>
        <v/>
      </c>
      <c r="J28" s="24" t="str">
        <f>IF(I23=0,"",J23/I23-1)</f>
        <v/>
      </c>
      <c r="K28" s="24" t="str">
        <f>IF(J23=0,"",K23/J23-1)</f>
        <v/>
      </c>
      <c r="L28" s="24" t="str">
        <f>IF(K23=0,"",L23/K23-1)</f>
        <v/>
      </c>
      <c r="O28" s="5" t="s">
        <v>70</v>
      </c>
      <c r="P28" s="118">
        <f>SUM(P18:P27)</f>
        <v>0</v>
      </c>
      <c r="Q28" s="79" t="e">
        <f>SUM(Q18:Q27)</f>
        <v>#DIV/0!</v>
      </c>
      <c r="R28" s="105"/>
    </row>
    <row r="29" spans="2:29" ht="13.2" customHeight="1">
      <c r="B29" s="190"/>
      <c r="C29" s="220"/>
      <c r="D29" s="29"/>
      <c r="E29" s="29"/>
      <c r="F29" s="29"/>
      <c r="G29" s="161"/>
      <c r="H29" s="24"/>
      <c r="I29" s="24" t="str">
        <f>IF(H24=0,"",I24/H24-1)</f>
        <v/>
      </c>
      <c r="J29" s="24"/>
      <c r="K29" s="24"/>
      <c r="L29" s="24"/>
    </row>
    <row r="30" spans="2:29" ht="13.2" customHeight="1">
      <c r="B30" s="221"/>
      <c r="C30" s="222"/>
      <c r="D30" s="223"/>
      <c r="E30" s="29"/>
      <c r="F30" s="223"/>
      <c r="G30" s="161"/>
      <c r="H30" s="24"/>
      <c r="I30" s="24" t="str">
        <f>IF(H28=0,"",I28/H28-1)</f>
        <v/>
      </c>
      <c r="J30" s="24"/>
      <c r="K30" s="24"/>
      <c r="L30" s="24"/>
    </row>
    <row r="31" spans="2:29" ht="13.2" customHeight="1">
      <c r="B31" s="58"/>
      <c r="C31" s="222"/>
      <c r="D31" s="223"/>
      <c r="E31" s="29"/>
      <c r="F31" s="29"/>
      <c r="G31" s="161"/>
      <c r="H31" s="24"/>
      <c r="I31" s="24" t="str">
        <f>IF(H26=0,"",I26/H26-1)</f>
        <v/>
      </c>
      <c r="J31" s="24" t="str">
        <f>IF(I26=0,"",J26/I26-1)</f>
        <v/>
      </c>
      <c r="K31" s="24" t="str">
        <f>IF(J26=0,"",K26/J26-1)</f>
        <v/>
      </c>
      <c r="L31" s="24" t="str">
        <f>IF(K26=0,"",L26/K26-1)</f>
        <v/>
      </c>
    </row>
    <row r="32" spans="2:29" ht="13.2" customHeight="1">
      <c r="B32" s="221"/>
      <c r="C32" s="222"/>
      <c r="D32" s="223"/>
      <c r="E32" s="29"/>
      <c r="F32" s="29"/>
      <c r="G32" s="29"/>
      <c r="H32" s="24"/>
      <c r="I32" s="24" t="str">
        <f>IF(H27=0,"",I27/H27-1)</f>
        <v/>
      </c>
      <c r="J32" s="24"/>
      <c r="K32" s="24"/>
      <c r="L32" s="24"/>
    </row>
    <row r="33" spans="1:24" ht="13.2" customHeight="1">
      <c r="B33" s="221"/>
      <c r="C33" s="222"/>
      <c r="D33" s="170"/>
      <c r="E33" s="222"/>
      <c r="F33" s="223"/>
      <c r="G33" s="223"/>
      <c r="H33" s="24"/>
      <c r="I33" s="24" t="str">
        <f>IF(H31=0,"",I31/H31-1)</f>
        <v/>
      </c>
      <c r="J33" s="24"/>
      <c r="K33" s="24"/>
      <c r="L33" s="24"/>
    </row>
    <row r="34" spans="1:24" s="52" customFormat="1" ht="22.05" customHeight="1">
      <c r="A34" s="54" t="s">
        <v>254</v>
      </c>
      <c r="P34" s="54"/>
      <c r="V34" s="51"/>
      <c r="X34" s="53"/>
    </row>
    <row r="35" spans="1:24" ht="13.2" customHeight="1">
      <c r="B35" s="58"/>
    </row>
    <row r="36" spans="1:24" ht="13.2" customHeight="1"/>
    <row r="37" spans="1:24" ht="13.2" customHeight="1">
      <c r="B37" s="232" t="s">
        <v>265</v>
      </c>
      <c r="C37" s="27"/>
      <c r="D37" s="27"/>
      <c r="E37" s="27"/>
      <c r="M37" s="62"/>
      <c r="N37" s="62"/>
    </row>
    <row r="38" spans="1:24" ht="13.2" customHeight="1">
      <c r="B38" s="15"/>
      <c r="C38" s="26">
        <v>2011</v>
      </c>
      <c r="D38" s="26">
        <v>2012</v>
      </c>
      <c r="E38" s="26">
        <v>2013</v>
      </c>
      <c r="F38" s="26">
        <v>2014</v>
      </c>
      <c r="G38" s="26">
        <v>2015</v>
      </c>
      <c r="H38" s="26">
        <v>2016</v>
      </c>
      <c r="I38" s="26">
        <v>2017</v>
      </c>
      <c r="J38" s="26">
        <v>2018</v>
      </c>
      <c r="K38" s="26">
        <v>2019</v>
      </c>
      <c r="L38" s="26">
        <v>2020</v>
      </c>
      <c r="M38" s="26" t="s">
        <v>236</v>
      </c>
      <c r="N38" s="63"/>
    </row>
    <row r="39" spans="1:24" ht="13.2" customHeight="1">
      <c r="B39" s="5" t="s">
        <v>132</v>
      </c>
      <c r="C39" s="77"/>
      <c r="D39" s="77"/>
      <c r="E39" s="77"/>
      <c r="F39" s="77"/>
      <c r="G39" s="77"/>
      <c r="H39" s="77"/>
      <c r="I39" s="77"/>
      <c r="J39" s="77"/>
      <c r="K39" s="77"/>
      <c r="L39" s="77"/>
      <c r="M39" s="77"/>
      <c r="N39" s="64"/>
    </row>
    <row r="40" spans="1:24" ht="13.2" customHeight="1">
      <c r="B40" s="207" t="s">
        <v>233</v>
      </c>
      <c r="C40" s="77"/>
      <c r="D40" s="77"/>
      <c r="E40" s="77"/>
      <c r="F40" s="77"/>
      <c r="G40" s="77"/>
      <c r="H40" s="77"/>
      <c r="I40" s="77"/>
      <c r="J40" s="77"/>
      <c r="K40" s="77"/>
      <c r="L40" s="77"/>
      <c r="M40" s="77"/>
      <c r="N40" s="64"/>
    </row>
    <row r="41" spans="1:24" ht="13.2" customHeight="1">
      <c r="B41" s="5" t="s">
        <v>130</v>
      </c>
      <c r="C41" s="77"/>
      <c r="D41" s="77"/>
      <c r="E41" s="77"/>
      <c r="F41" s="77"/>
      <c r="G41" s="77"/>
      <c r="H41" s="77"/>
      <c r="I41" s="77"/>
      <c r="J41" s="77"/>
      <c r="K41" s="77"/>
      <c r="L41" s="77"/>
      <c r="M41" s="77"/>
      <c r="N41" s="64"/>
    </row>
    <row r="42" spans="1:24" ht="13.2" customHeight="1">
      <c r="B42" s="5" t="s">
        <v>105</v>
      </c>
      <c r="C42" s="77"/>
      <c r="D42" s="77"/>
      <c r="E42" s="77"/>
      <c r="F42" s="77"/>
      <c r="G42" s="77"/>
      <c r="H42" s="77"/>
      <c r="I42" s="77"/>
      <c r="J42" s="77"/>
      <c r="K42" s="77"/>
      <c r="L42" s="77"/>
      <c r="M42" s="77"/>
      <c r="N42" s="64"/>
    </row>
    <row r="43" spans="1:24" ht="13.2" customHeight="1">
      <c r="B43" s="207" t="s">
        <v>235</v>
      </c>
      <c r="C43" s="77"/>
      <c r="D43" s="77"/>
      <c r="E43" s="77"/>
      <c r="F43" s="77"/>
      <c r="G43" s="77"/>
      <c r="H43" s="77"/>
      <c r="I43" s="77"/>
      <c r="J43" s="77"/>
      <c r="K43" s="77"/>
      <c r="L43" s="77"/>
      <c r="M43" s="77"/>
      <c r="N43" s="64"/>
    </row>
    <row r="44" spans="1:24" ht="13.2" customHeight="1">
      <c r="B44" s="78" t="s">
        <v>131</v>
      </c>
      <c r="C44" s="76"/>
      <c r="D44" s="71"/>
      <c r="E44" s="71"/>
      <c r="F44" s="71"/>
      <c r="G44" s="71"/>
      <c r="H44" s="71"/>
      <c r="I44" s="71"/>
      <c r="J44" s="71"/>
      <c r="K44" s="71"/>
      <c r="L44" s="71"/>
      <c r="M44" s="70"/>
      <c r="N44" s="65"/>
    </row>
    <row r="45" spans="1:24" ht="13.2" customHeight="1">
      <c r="B45" s="76"/>
      <c r="C45" s="76"/>
      <c r="D45" s="71"/>
      <c r="E45" s="71"/>
      <c r="F45" s="71"/>
      <c r="G45" s="71"/>
      <c r="H45" s="71"/>
      <c r="I45" s="71"/>
      <c r="J45" s="71"/>
      <c r="K45" s="71"/>
      <c r="L45" s="71"/>
      <c r="M45" s="70"/>
      <c r="N45" s="65"/>
    </row>
    <row r="46" spans="1:24" ht="13.2" customHeight="1">
      <c r="B46" s="76" t="s">
        <v>133</v>
      </c>
      <c r="C46" s="78" t="s">
        <v>211</v>
      </c>
      <c r="D46" s="71"/>
      <c r="E46" s="71"/>
      <c r="F46" s="71"/>
      <c r="G46" s="71"/>
      <c r="H46" s="71"/>
      <c r="I46" s="71"/>
      <c r="J46" s="71"/>
      <c r="K46" s="71"/>
      <c r="L46" s="71"/>
      <c r="M46" s="70"/>
      <c r="N46" s="65"/>
    </row>
    <row r="47" spans="1:24" ht="13.2" customHeight="1">
      <c r="B47" s="76"/>
      <c r="C47" s="78" t="s">
        <v>212</v>
      </c>
      <c r="D47" s="71"/>
      <c r="E47" s="71"/>
      <c r="F47" s="71"/>
      <c r="G47" s="71"/>
      <c r="H47" s="71"/>
      <c r="I47" s="71"/>
      <c r="J47" s="71"/>
      <c r="K47" s="71"/>
      <c r="L47" s="71"/>
      <c r="M47" s="70"/>
      <c r="N47" s="65"/>
    </row>
    <row r="48" spans="1:24" ht="13.2" customHeight="1">
      <c r="B48" s="76"/>
      <c r="C48" s="78" t="s">
        <v>213</v>
      </c>
      <c r="D48" s="71"/>
      <c r="E48" s="71"/>
      <c r="F48" s="71"/>
      <c r="G48" s="71"/>
      <c r="H48" s="106"/>
      <c r="I48" s="106"/>
      <c r="J48" s="106"/>
      <c r="K48" s="106"/>
      <c r="L48" s="106"/>
      <c r="M48" s="107"/>
      <c r="N48" s="65"/>
    </row>
    <row r="49" spans="1:24" ht="13.2" customHeight="1">
      <c r="B49" s="76"/>
      <c r="C49" s="76"/>
      <c r="D49" s="71"/>
      <c r="E49" s="71"/>
      <c r="F49" s="71"/>
      <c r="G49" s="71"/>
      <c r="H49" s="106"/>
      <c r="I49" s="106"/>
      <c r="J49" s="106"/>
      <c r="K49" s="106"/>
      <c r="L49" s="106"/>
      <c r="M49" s="107"/>
      <c r="N49" s="65"/>
    </row>
    <row r="50" spans="1:24" ht="13.2" customHeight="1">
      <c r="B50" s="76"/>
      <c r="C50" s="76"/>
      <c r="D50" s="71"/>
      <c r="E50" s="71"/>
      <c r="F50" s="71"/>
      <c r="G50" s="71"/>
      <c r="H50" s="106"/>
      <c r="I50" s="106"/>
      <c r="J50" s="106"/>
      <c r="K50" s="106"/>
      <c r="L50" s="106"/>
      <c r="M50" s="107"/>
      <c r="N50" s="65"/>
    </row>
    <row r="51" spans="1:24" ht="13.2" customHeight="1">
      <c r="B51" s="76"/>
      <c r="C51" s="76"/>
      <c r="D51" s="71"/>
      <c r="E51" s="71"/>
      <c r="F51" s="71"/>
      <c r="G51" s="71"/>
      <c r="H51" s="106"/>
      <c r="I51" s="106"/>
      <c r="J51" s="106"/>
      <c r="K51" s="106"/>
      <c r="L51" s="106"/>
      <c r="M51" s="107"/>
      <c r="N51" s="65"/>
    </row>
    <row r="52" spans="1:24" ht="13.2" customHeight="1">
      <c r="B52" s="76"/>
      <c r="C52" s="76"/>
      <c r="D52" s="71"/>
      <c r="E52" s="71"/>
      <c r="F52" s="71"/>
      <c r="G52" s="71"/>
      <c r="H52" s="106"/>
      <c r="I52" s="106"/>
      <c r="J52" s="106"/>
      <c r="K52" s="106"/>
      <c r="L52" s="106"/>
      <c r="M52" s="107"/>
      <c r="N52" s="65"/>
    </row>
    <row r="53" spans="1:24" ht="13.2" customHeight="1">
      <c r="B53" s="76"/>
      <c r="C53" s="76"/>
      <c r="D53" s="71"/>
      <c r="E53" s="71"/>
      <c r="F53" s="71"/>
      <c r="G53" s="71"/>
      <c r="H53" s="106"/>
      <c r="I53" s="106"/>
      <c r="J53" s="106"/>
      <c r="K53" s="106"/>
      <c r="L53" s="106"/>
      <c r="M53" s="107"/>
      <c r="N53" s="65"/>
    </row>
    <row r="54" spans="1:24" ht="13.2" customHeight="1"/>
    <row r="55" spans="1:24" s="52" customFormat="1" ht="22.05" customHeight="1">
      <c r="A55" s="54" t="s">
        <v>255</v>
      </c>
      <c r="P55" s="54"/>
      <c r="V55" s="51"/>
      <c r="X55" s="53"/>
    </row>
    <row r="56" spans="1:24" ht="13.2" customHeight="1">
      <c r="B56" s="58"/>
    </row>
    <row r="57" spans="1:24" ht="13.2" customHeight="1"/>
    <row r="58" spans="1:24" ht="13.2" customHeight="1">
      <c r="B58" s="27" t="s">
        <v>95</v>
      </c>
      <c r="C58" s="27"/>
      <c r="D58" s="27"/>
      <c r="E58" s="27"/>
      <c r="N58" s="40" t="s">
        <v>94</v>
      </c>
      <c r="O58" s="62"/>
    </row>
    <row r="59" spans="1:24" ht="13.2" customHeight="1">
      <c r="B59" s="15"/>
      <c r="C59" s="26">
        <v>2016</v>
      </c>
      <c r="D59" s="26">
        <v>2017</v>
      </c>
      <c r="E59" s="26">
        <v>2018</v>
      </c>
      <c r="F59" s="26">
        <v>2019</v>
      </c>
      <c r="G59" s="26">
        <v>2020</v>
      </c>
      <c r="H59" s="26">
        <v>2021</v>
      </c>
      <c r="I59" s="26">
        <v>2022</v>
      </c>
      <c r="J59" s="26">
        <v>2023</v>
      </c>
      <c r="K59" s="26">
        <v>2024</v>
      </c>
      <c r="L59" s="26">
        <v>2025</v>
      </c>
      <c r="M59" s="124">
        <v>2026</v>
      </c>
      <c r="N59" s="136" t="s">
        <v>216</v>
      </c>
      <c r="O59" s="63"/>
    </row>
    <row r="60" spans="1:24" ht="13.2" customHeight="1">
      <c r="B60" s="5" t="s">
        <v>105</v>
      </c>
      <c r="C60" s="116">
        <f>'5G RAN'!C38+'5GC'!C17</f>
        <v>0</v>
      </c>
      <c r="D60" s="116">
        <f>'5G RAN'!D38+'5GC'!D17</f>
        <v>0</v>
      </c>
      <c r="E60" s="116">
        <f>'5G RAN'!E38+'5GC'!E17</f>
        <v>0</v>
      </c>
      <c r="F60" s="116">
        <f>'5G RAN'!F38+'5GC'!F17</f>
        <v>0</v>
      </c>
      <c r="G60" s="116">
        <f>'5G RAN'!G38+'5GC'!G17</f>
        <v>0</v>
      </c>
      <c r="H60" s="116">
        <f>'5G RAN'!H38+'5GC'!H17</f>
        <v>0</v>
      </c>
      <c r="I60" s="116">
        <f>'5G RAN'!I38+'5GC'!I17</f>
        <v>0</v>
      </c>
      <c r="J60" s="116">
        <f>'5G RAN'!J38+'5GC'!J17</f>
        <v>0</v>
      </c>
      <c r="K60" s="116">
        <f>'5G RAN'!K38+'5GC'!K17</f>
        <v>0</v>
      </c>
      <c r="L60" s="122">
        <f>'5G RAN'!L38+'5GC'!L17</f>
        <v>0</v>
      </c>
      <c r="M60" s="122">
        <f>'5G RAN'!M38+'5GC'!M17</f>
        <v>0</v>
      </c>
      <c r="N60" s="41" t="e">
        <f>(M60/G60)^(1/6)-1</f>
        <v>#DIV/0!</v>
      </c>
      <c r="O60" s="64"/>
    </row>
    <row r="61" spans="1:24" ht="13.2" customHeight="1">
      <c r="B61" s="5" t="s">
        <v>106</v>
      </c>
      <c r="C61" s="116">
        <f>'4G RAN'!C30+EPC!C17</f>
        <v>0</v>
      </c>
      <c r="D61" s="116">
        <f>'4G RAN'!D30+EPC!D17</f>
        <v>0</v>
      </c>
      <c r="E61" s="116">
        <f>'4G RAN'!E30+EPC!E17</f>
        <v>0</v>
      </c>
      <c r="F61" s="116">
        <f>'4G RAN'!F30+EPC!F17</f>
        <v>0</v>
      </c>
      <c r="G61" s="116">
        <f>'4G RAN'!G30+EPC!G17</f>
        <v>0</v>
      </c>
      <c r="H61" s="116">
        <f>'4G RAN'!H30+EPC!H17</f>
        <v>0</v>
      </c>
      <c r="I61" s="116">
        <f>'4G RAN'!I30+EPC!I17</f>
        <v>0</v>
      </c>
      <c r="J61" s="116">
        <f>'4G RAN'!J30+EPC!J17</f>
        <v>0</v>
      </c>
      <c r="K61" s="116">
        <f>'4G RAN'!K30+EPC!K17</f>
        <v>0</v>
      </c>
      <c r="L61" s="122">
        <f>'4G RAN'!L30+EPC!L17</f>
        <v>0</v>
      </c>
      <c r="M61" s="122">
        <f>'4G RAN'!M30+EPC!M17</f>
        <v>0</v>
      </c>
      <c r="N61" s="45" t="e">
        <f>(M61/G61)^(1/6)-1</f>
        <v>#DIV/0!</v>
      </c>
      <c r="O61" s="64"/>
    </row>
    <row r="62" spans="1:24" ht="13.2" customHeight="1">
      <c r="B62" s="5" t="s">
        <v>38</v>
      </c>
      <c r="C62" s="116">
        <f>'2G 3G'!C30</f>
        <v>0</v>
      </c>
      <c r="D62" s="116">
        <f>'2G 3G'!D30</f>
        <v>0</v>
      </c>
      <c r="E62" s="116">
        <f>'2G 3G'!E30</f>
        <v>0</v>
      </c>
      <c r="F62" s="116">
        <f>'2G 3G'!F30</f>
        <v>0</v>
      </c>
      <c r="G62" s="116">
        <f>'2G 3G'!G30</f>
        <v>0</v>
      </c>
      <c r="H62" s="116">
        <f>'2G 3G'!H30</f>
        <v>0</v>
      </c>
      <c r="I62" s="116">
        <f>'2G 3G'!I30</f>
        <v>0</v>
      </c>
      <c r="J62" s="116">
        <f>'2G 3G'!J30</f>
        <v>0</v>
      </c>
      <c r="K62" s="116">
        <f>'2G 3G'!K30</f>
        <v>0</v>
      </c>
      <c r="L62" s="122">
        <f>'2G 3G'!L30</f>
        <v>0</v>
      </c>
      <c r="M62" s="122">
        <f>'2G 3G'!M30</f>
        <v>0</v>
      </c>
      <c r="N62" s="45" t="e">
        <f>(M62/G62)^(1/6)-1</f>
        <v>#DIV/0!</v>
      </c>
      <c r="O62" s="64"/>
    </row>
    <row r="63" spans="1:24" ht="13.2" customHeight="1">
      <c r="B63" s="5" t="s">
        <v>70</v>
      </c>
      <c r="C63" s="116">
        <f t="shared" ref="C63:L63" si="4">C60+C61+C62</f>
        <v>0</v>
      </c>
      <c r="D63" s="116">
        <f t="shared" si="4"/>
        <v>0</v>
      </c>
      <c r="E63" s="116">
        <f t="shared" si="4"/>
        <v>0</v>
      </c>
      <c r="F63" s="116">
        <f t="shared" si="4"/>
        <v>0</v>
      </c>
      <c r="G63" s="116">
        <f t="shared" si="4"/>
        <v>0</v>
      </c>
      <c r="H63" s="116">
        <f t="shared" si="4"/>
        <v>0</v>
      </c>
      <c r="I63" s="116">
        <f t="shared" si="4"/>
        <v>0</v>
      </c>
      <c r="J63" s="116">
        <f t="shared" si="4"/>
        <v>0</v>
      </c>
      <c r="K63" s="116">
        <f t="shared" si="4"/>
        <v>0</v>
      </c>
      <c r="L63" s="122">
        <f t="shared" si="4"/>
        <v>0</v>
      </c>
      <c r="M63" s="122">
        <f t="shared" ref="M63" si="5">M60+M61+M62</f>
        <v>0</v>
      </c>
      <c r="N63" s="45" t="e">
        <f>(M63/G63)^(1/6)-1</f>
        <v>#DIV/0!</v>
      </c>
      <c r="O63" s="64"/>
    </row>
    <row r="64" spans="1:24" ht="13.2" customHeight="1">
      <c r="B64" s="39" t="s">
        <v>91</v>
      </c>
      <c r="C64" s="39"/>
      <c r="D64" s="120" t="e">
        <f>(D63-C63)/C63</f>
        <v>#DIV/0!</v>
      </c>
      <c r="E64" s="120" t="e">
        <f>(E63-D63)/D63</f>
        <v>#DIV/0!</v>
      </c>
      <c r="F64" s="120" t="e">
        <f>(F63-E63)/E63</f>
        <v>#DIV/0!</v>
      </c>
      <c r="G64" s="120" t="e">
        <f t="shared" ref="G64:M64" si="6">(G63-F63)/F63</f>
        <v>#DIV/0!</v>
      </c>
      <c r="H64" s="120" t="e">
        <f>(H63-G63)/G63</f>
        <v>#DIV/0!</v>
      </c>
      <c r="I64" s="120" t="e">
        <f t="shared" si="6"/>
        <v>#DIV/0!</v>
      </c>
      <c r="J64" s="120" t="e">
        <f t="shared" si="6"/>
        <v>#DIV/0!</v>
      </c>
      <c r="K64" s="123" t="e">
        <f t="shared" si="6"/>
        <v>#DIV/0!</v>
      </c>
      <c r="L64" s="123" t="e">
        <f t="shared" si="6"/>
        <v>#DIV/0!</v>
      </c>
      <c r="M64" s="123" t="e">
        <f t="shared" si="6"/>
        <v>#DIV/0!</v>
      </c>
      <c r="N64" s="46"/>
      <c r="O64" s="65"/>
    </row>
    <row r="65" spans="1:24" ht="13.2" customHeight="1">
      <c r="B65" s="76"/>
      <c r="C65" s="76"/>
      <c r="D65" s="71"/>
      <c r="E65" s="71"/>
      <c r="F65" s="85"/>
      <c r="G65" s="86"/>
      <c r="H65" s="71"/>
      <c r="I65" s="71"/>
      <c r="J65" s="71"/>
      <c r="K65" s="71"/>
      <c r="L65" s="71"/>
      <c r="M65" s="70"/>
      <c r="N65" s="65"/>
    </row>
    <row r="66" spans="1:24" ht="13.2" customHeight="1">
      <c r="B66" s="76"/>
      <c r="C66" s="76"/>
      <c r="D66" s="71"/>
      <c r="E66" s="71"/>
      <c r="F66" s="85"/>
      <c r="G66" s="87"/>
      <c r="H66" s="71"/>
      <c r="I66" s="71"/>
      <c r="J66" s="71"/>
      <c r="K66" s="71"/>
      <c r="L66" s="71"/>
      <c r="M66" s="70"/>
      <c r="N66" s="65"/>
    </row>
    <row r="67" spans="1:24" ht="13.2" customHeight="1">
      <c r="B67" s="76"/>
      <c r="C67" s="76"/>
      <c r="D67" s="71"/>
      <c r="E67" s="71"/>
      <c r="F67" s="85"/>
      <c r="G67" s="87"/>
      <c r="H67" s="106"/>
      <c r="I67" s="71"/>
      <c r="J67" s="71"/>
      <c r="K67" s="71"/>
      <c r="L67" s="71"/>
      <c r="M67" s="70"/>
      <c r="N67" s="65"/>
    </row>
    <row r="68" spans="1:24" ht="13.2" customHeight="1">
      <c r="B68" s="76"/>
      <c r="C68" s="76"/>
      <c r="D68" s="71"/>
      <c r="E68" s="71"/>
      <c r="F68" s="85"/>
      <c r="G68" s="87"/>
      <c r="H68" s="106"/>
      <c r="I68" s="71"/>
      <c r="J68" s="71"/>
      <c r="K68" s="71"/>
      <c r="L68" s="71"/>
      <c r="M68" s="70"/>
      <c r="N68" s="65"/>
    </row>
    <row r="69" spans="1:24" ht="13.2" customHeight="1">
      <c r="B69" s="76"/>
      <c r="C69" s="76"/>
      <c r="D69" s="71"/>
      <c r="E69" s="71"/>
      <c r="F69" s="85"/>
      <c r="G69" s="87"/>
      <c r="H69" s="71"/>
      <c r="I69" s="71"/>
      <c r="J69" s="71"/>
      <c r="K69" s="71"/>
      <c r="L69" s="71"/>
      <c r="M69" s="70"/>
      <c r="N69" s="65"/>
    </row>
    <row r="70" spans="1:24" ht="13.2" customHeight="1">
      <c r="B70" s="76"/>
      <c r="C70" s="76"/>
      <c r="D70" s="71"/>
      <c r="E70" s="71"/>
      <c r="F70" s="71"/>
      <c r="G70" s="71"/>
      <c r="H70" s="71"/>
      <c r="I70" s="71"/>
      <c r="J70" s="71"/>
      <c r="K70" s="71"/>
      <c r="L70" s="71"/>
      <c r="M70" s="70"/>
      <c r="N70" s="65"/>
    </row>
    <row r="71" spans="1:24" ht="13.2" customHeight="1">
      <c r="B71" s="76"/>
      <c r="C71" s="76"/>
      <c r="D71" s="71"/>
      <c r="E71" s="71"/>
      <c r="F71" s="71"/>
      <c r="G71" s="71"/>
      <c r="H71" s="186"/>
      <c r="I71" s="186"/>
      <c r="J71" s="186"/>
      <c r="K71" s="186"/>
      <c r="L71" s="186"/>
      <c r="M71" s="186"/>
      <c r="N71" s="65"/>
    </row>
    <row r="72" spans="1:24" ht="13.2" customHeight="1">
      <c r="B72" s="23"/>
      <c r="C72" s="23"/>
      <c r="D72" s="23"/>
      <c r="E72" s="23"/>
      <c r="F72" s="47"/>
    </row>
    <row r="73" spans="1:24" ht="13.2" customHeight="1">
      <c r="B73" s="23"/>
      <c r="C73" s="23"/>
      <c r="D73" s="23"/>
      <c r="E73" s="23"/>
      <c r="F73" s="47"/>
    </row>
    <row r="74" spans="1:24" ht="13.2" customHeight="1">
      <c r="B74" s="23"/>
      <c r="C74" s="23"/>
      <c r="D74" s="23"/>
      <c r="E74" s="23"/>
      <c r="F74" s="47"/>
    </row>
    <row r="75" spans="1:24" ht="13.2" customHeight="1"/>
    <row r="76" spans="1:24" s="52" customFormat="1" ht="22.05" customHeight="1">
      <c r="A76" s="54" t="s">
        <v>256</v>
      </c>
      <c r="P76" s="54"/>
      <c r="V76" s="51"/>
      <c r="X76" s="53"/>
    </row>
    <row r="77" spans="1:24" s="80" customFormat="1" ht="13.2" customHeight="1">
      <c r="B77" s="58"/>
    </row>
    <row r="78" spans="1:24" s="80" customFormat="1" ht="13.2" customHeight="1"/>
    <row r="79" spans="1:24" s="80" customFormat="1" ht="13.2" customHeight="1">
      <c r="B79" s="27" t="s">
        <v>95</v>
      </c>
      <c r="C79" s="27"/>
      <c r="D79" s="27"/>
      <c r="E79" s="27"/>
      <c r="N79" s="40" t="s">
        <v>94</v>
      </c>
    </row>
    <row r="80" spans="1:24" s="80" customFormat="1" ht="13.2" customHeight="1">
      <c r="B80" s="125"/>
      <c r="C80" s="113">
        <v>2016</v>
      </c>
      <c r="D80" s="113">
        <v>2017</v>
      </c>
      <c r="E80" s="113">
        <v>2018</v>
      </c>
      <c r="F80" s="113">
        <v>2019</v>
      </c>
      <c r="G80" s="113">
        <v>2020</v>
      </c>
      <c r="H80" s="113">
        <v>2021</v>
      </c>
      <c r="I80" s="113">
        <v>2022</v>
      </c>
      <c r="J80" s="113">
        <v>2023</v>
      </c>
      <c r="K80" s="113">
        <v>2024</v>
      </c>
      <c r="L80" s="113">
        <v>2025</v>
      </c>
      <c r="M80" s="126">
        <v>2026</v>
      </c>
      <c r="N80" s="136" t="s">
        <v>216</v>
      </c>
    </row>
    <row r="81" spans="2:14" s="80" customFormat="1" ht="13.2" customHeight="1">
      <c r="B81" s="81" t="s">
        <v>54</v>
      </c>
      <c r="C81" s="116">
        <f>'5G RAN'!C38</f>
        <v>0</v>
      </c>
      <c r="D81" s="116">
        <f>'5G RAN'!D38</f>
        <v>0</v>
      </c>
      <c r="E81" s="116">
        <f>'5G RAN'!E38</f>
        <v>0</v>
      </c>
      <c r="F81" s="116">
        <f>'5G RAN'!F38</f>
        <v>0</v>
      </c>
      <c r="G81" s="116">
        <f>'5G RAN'!G38</f>
        <v>0</v>
      </c>
      <c r="H81" s="116">
        <f>'5G RAN'!H38</f>
        <v>0</v>
      </c>
      <c r="I81" s="116">
        <f>'5G RAN'!I38</f>
        <v>0</v>
      </c>
      <c r="J81" s="116">
        <f>'5G RAN'!J38</f>
        <v>0</v>
      </c>
      <c r="K81" s="116">
        <f>'5G RAN'!K38</f>
        <v>0</v>
      </c>
      <c r="L81" s="116">
        <f>'5G RAN'!L38</f>
        <v>0</v>
      </c>
      <c r="M81" s="116">
        <f>'5G RAN'!M38</f>
        <v>0</v>
      </c>
      <c r="N81" s="41" t="e">
        <f>(M81/G81)^(1/6)-1</f>
        <v>#DIV/0!</v>
      </c>
    </row>
    <row r="82" spans="2:14" s="80" customFormat="1" ht="13.2" customHeight="1">
      <c r="B82" s="81" t="s">
        <v>51</v>
      </c>
      <c r="C82" s="116">
        <f>'4G RAN'!C30</f>
        <v>0</v>
      </c>
      <c r="D82" s="116">
        <f>'4G RAN'!D30</f>
        <v>0</v>
      </c>
      <c r="E82" s="116">
        <f>'4G RAN'!E30</f>
        <v>0</v>
      </c>
      <c r="F82" s="116">
        <f>'4G RAN'!F30</f>
        <v>0</v>
      </c>
      <c r="G82" s="116">
        <f>'4G RAN'!G30</f>
        <v>0</v>
      </c>
      <c r="H82" s="116">
        <f>'4G RAN'!H30</f>
        <v>0</v>
      </c>
      <c r="I82" s="116">
        <f>'4G RAN'!I30</f>
        <v>0</v>
      </c>
      <c r="J82" s="116">
        <f>'4G RAN'!J30</f>
        <v>0</v>
      </c>
      <c r="K82" s="116">
        <f>'4G RAN'!K30</f>
        <v>0</v>
      </c>
      <c r="L82" s="116">
        <f>'4G RAN'!L30</f>
        <v>0</v>
      </c>
      <c r="M82" s="116">
        <f>'4G RAN'!M30</f>
        <v>0</v>
      </c>
      <c r="N82" s="45" t="e">
        <f>(M82/G82)^(1/6)-1</f>
        <v>#DIV/0!</v>
      </c>
    </row>
    <row r="83" spans="2:14" s="80" customFormat="1" ht="13.2" customHeight="1">
      <c r="B83" s="81" t="s">
        <v>137</v>
      </c>
      <c r="C83" s="116">
        <f>'2G 3G'!C30</f>
        <v>0</v>
      </c>
      <c r="D83" s="116">
        <f>'2G 3G'!D30</f>
        <v>0</v>
      </c>
      <c r="E83" s="116">
        <f>'2G 3G'!E30</f>
        <v>0</v>
      </c>
      <c r="F83" s="116">
        <f>'2G 3G'!F30</f>
        <v>0</v>
      </c>
      <c r="G83" s="116">
        <f>'2G 3G'!G30</f>
        <v>0</v>
      </c>
      <c r="H83" s="116">
        <f>'2G 3G'!H30</f>
        <v>0</v>
      </c>
      <c r="I83" s="116">
        <f>'2G 3G'!I30</f>
        <v>0</v>
      </c>
      <c r="J83" s="116">
        <f>'2G 3G'!J30</f>
        <v>0</v>
      </c>
      <c r="K83" s="116">
        <f>'2G 3G'!K30</f>
        <v>0</v>
      </c>
      <c r="L83" s="116">
        <f>'2G 3G'!L30</f>
        <v>0</v>
      </c>
      <c r="M83" s="116">
        <f>'2G 3G'!M30</f>
        <v>0</v>
      </c>
      <c r="N83" s="45" t="e">
        <f>(M83/G83)^(1/6)-1</f>
        <v>#DIV/0!</v>
      </c>
    </row>
    <row r="84" spans="2:14" s="80" customFormat="1" ht="13.2" customHeight="1">
      <c r="B84" s="81" t="s">
        <v>70</v>
      </c>
      <c r="C84" s="116">
        <f t="shared" ref="C84:L84" si="7">C81+C82+C83</f>
        <v>0</v>
      </c>
      <c r="D84" s="116">
        <f t="shared" si="7"/>
        <v>0</v>
      </c>
      <c r="E84" s="116">
        <f t="shared" si="7"/>
        <v>0</v>
      </c>
      <c r="F84" s="116">
        <f t="shared" si="7"/>
        <v>0</v>
      </c>
      <c r="G84" s="116">
        <f t="shared" si="7"/>
        <v>0</v>
      </c>
      <c r="H84" s="116">
        <f t="shared" si="7"/>
        <v>0</v>
      </c>
      <c r="I84" s="116">
        <f t="shared" si="7"/>
        <v>0</v>
      </c>
      <c r="J84" s="116">
        <f t="shared" si="7"/>
        <v>0</v>
      </c>
      <c r="K84" s="116">
        <f t="shared" si="7"/>
        <v>0</v>
      </c>
      <c r="L84" s="122">
        <f t="shared" si="7"/>
        <v>0</v>
      </c>
      <c r="M84" s="122">
        <f t="shared" ref="M84" si="8">M81+M82+M83</f>
        <v>0</v>
      </c>
      <c r="N84" s="45" t="e">
        <f>(M84/G84)^(1/6)-1</f>
        <v>#DIV/0!</v>
      </c>
    </row>
    <row r="85" spans="2:14" s="80" customFormat="1" ht="13.2" customHeight="1">
      <c r="B85" s="114" t="s">
        <v>91</v>
      </c>
      <c r="C85" s="114"/>
      <c r="D85" s="33" t="e">
        <f>(D84-C84)/C84</f>
        <v>#DIV/0!</v>
      </c>
      <c r="E85" s="33" t="e">
        <f>(E84-D84)/D84</f>
        <v>#DIV/0!</v>
      </c>
      <c r="F85" s="33" t="e">
        <f>(F84-E84)/E84</f>
        <v>#DIV/0!</v>
      </c>
      <c r="G85" s="33" t="e">
        <f t="shared" ref="G85" si="9">(G84-F84)/F84</f>
        <v>#DIV/0!</v>
      </c>
      <c r="H85" s="33" t="e">
        <f>(H84-G84)/G84</f>
        <v>#DIV/0!</v>
      </c>
      <c r="I85" s="33" t="e">
        <f t="shared" ref="I85" si="10">(I84-H84)/H84</f>
        <v>#DIV/0!</v>
      </c>
      <c r="J85" s="33" t="e">
        <f t="shared" ref="J85" si="11">(J84-I84)/I84</f>
        <v>#DIV/0!</v>
      </c>
      <c r="K85" s="43" t="e">
        <f t="shared" ref="K85" si="12">(K84-J84)/J84</f>
        <v>#DIV/0!</v>
      </c>
      <c r="L85" s="43" t="e">
        <f t="shared" ref="L85:M85" si="13">(L84-K84)/K84</f>
        <v>#DIV/0!</v>
      </c>
      <c r="M85" s="43" t="e">
        <f t="shared" si="13"/>
        <v>#DIV/0!</v>
      </c>
      <c r="N85" s="132"/>
    </row>
    <row r="86" spans="2:14" s="80" customFormat="1" ht="13.2" customHeight="1">
      <c r="B86" s="144"/>
      <c r="C86" s="144"/>
      <c r="D86" s="71"/>
      <c r="E86" s="71"/>
      <c r="F86" s="85"/>
      <c r="G86" s="86"/>
      <c r="H86" s="71"/>
      <c r="I86" s="71"/>
      <c r="J86" s="71"/>
      <c r="K86" s="71"/>
      <c r="L86" s="71"/>
      <c r="M86" s="145"/>
      <c r="N86" s="142"/>
    </row>
    <row r="87" spans="2:14" s="80" customFormat="1" ht="13.2" customHeight="1">
      <c r="B87" s="144"/>
      <c r="C87" s="144"/>
      <c r="D87" s="71"/>
      <c r="E87" s="71"/>
      <c r="F87" s="85"/>
      <c r="G87" s="87"/>
      <c r="H87" s="71"/>
      <c r="I87" s="71"/>
      <c r="J87" s="71"/>
      <c r="K87" s="71"/>
      <c r="L87" s="71"/>
      <c r="M87" s="145"/>
      <c r="N87" s="142"/>
    </row>
    <row r="88" spans="2:14" s="80" customFormat="1" ht="13.2" customHeight="1">
      <c r="B88" s="144"/>
      <c r="C88" s="144"/>
      <c r="D88" s="71"/>
      <c r="E88" s="71"/>
      <c r="F88" s="85"/>
      <c r="G88" s="87"/>
      <c r="H88" s="71"/>
      <c r="I88" s="71"/>
      <c r="J88" s="71"/>
      <c r="K88" s="71"/>
      <c r="L88" s="71"/>
      <c r="M88" s="145"/>
      <c r="N88" s="142"/>
    </row>
    <row r="89" spans="2:14" s="80" customFormat="1" ht="13.2" customHeight="1">
      <c r="B89" s="144"/>
      <c r="C89" s="144"/>
      <c r="D89" s="71"/>
      <c r="E89" s="71"/>
      <c r="F89" s="85"/>
      <c r="G89" s="87"/>
      <c r="H89" s="71"/>
      <c r="I89" s="71"/>
      <c r="J89" s="71"/>
      <c r="K89" s="71"/>
      <c r="L89" s="106"/>
      <c r="M89" s="145"/>
      <c r="N89" s="142"/>
    </row>
    <row r="90" spans="2:14" s="80" customFormat="1" ht="13.2" customHeight="1">
      <c r="B90" s="144"/>
      <c r="C90" s="144"/>
      <c r="D90" s="71"/>
      <c r="E90" s="71"/>
      <c r="F90" s="85"/>
      <c r="G90" s="87"/>
      <c r="H90" s="71"/>
      <c r="I90" s="71"/>
      <c r="J90" s="71"/>
      <c r="K90" s="71"/>
      <c r="L90" s="71"/>
      <c r="M90" s="145"/>
      <c r="N90" s="142"/>
    </row>
    <row r="91" spans="2:14" s="80" customFormat="1" ht="13.2" customHeight="1">
      <c r="B91" s="144"/>
      <c r="C91" s="144"/>
      <c r="D91" s="71"/>
      <c r="E91" s="71"/>
      <c r="F91" s="71"/>
      <c r="G91" s="71"/>
      <c r="H91" s="71"/>
      <c r="I91" s="71"/>
      <c r="J91" s="71"/>
      <c r="K91" s="71"/>
      <c r="L91" s="71"/>
      <c r="M91" s="145"/>
      <c r="N91" s="142"/>
    </row>
    <row r="92" spans="2:14" s="80" customFormat="1" ht="13.2" customHeight="1">
      <c r="B92" s="144"/>
      <c r="C92" s="144"/>
      <c r="D92" s="71"/>
      <c r="E92" s="71"/>
      <c r="F92" s="71"/>
      <c r="G92" s="71"/>
      <c r="H92" s="71"/>
      <c r="I92" s="71"/>
      <c r="J92" s="71"/>
      <c r="K92" s="71"/>
      <c r="L92" s="71"/>
      <c r="M92" s="145"/>
      <c r="N92" s="142"/>
    </row>
    <row r="93" spans="2:14" s="80" customFormat="1" ht="13.2" customHeight="1">
      <c r="B93" s="133"/>
      <c r="C93" s="133"/>
      <c r="D93" s="133"/>
      <c r="E93" s="133"/>
      <c r="F93" s="47"/>
    </row>
    <row r="94" spans="2:14" s="80" customFormat="1" ht="13.2" customHeight="1">
      <c r="B94" s="133"/>
      <c r="C94" s="133"/>
      <c r="D94" s="133"/>
      <c r="E94" s="133"/>
      <c r="F94" s="47"/>
    </row>
    <row r="95" spans="2:14" s="80" customFormat="1" ht="13.2" customHeight="1">
      <c r="B95" s="133"/>
      <c r="C95" s="133"/>
      <c r="D95" s="133"/>
      <c r="E95" s="133"/>
      <c r="F95" s="47"/>
    </row>
    <row r="96" spans="2:14" s="80" customFormat="1" ht="13.2" customHeight="1"/>
    <row r="97" spans="1:24" s="52" customFormat="1" ht="22.05" customHeight="1">
      <c r="A97" s="54" t="s">
        <v>257</v>
      </c>
      <c r="P97" s="54"/>
      <c r="V97" s="51"/>
      <c r="X97" s="53"/>
    </row>
    <row r="98" spans="1:24" s="80" customFormat="1" ht="13.2" customHeight="1">
      <c r="B98" s="58"/>
    </row>
    <row r="99" spans="1:24" s="80" customFormat="1" ht="13.2" customHeight="1"/>
    <row r="100" spans="1:24" s="80" customFormat="1" ht="13.2" customHeight="1">
      <c r="B100" s="27" t="s">
        <v>95</v>
      </c>
      <c r="C100" s="27"/>
      <c r="D100" s="27"/>
      <c r="E100" s="27"/>
      <c r="N100" s="40" t="s">
        <v>94</v>
      </c>
    </row>
    <row r="101" spans="1:24" s="80" customFormat="1" ht="13.2" customHeight="1">
      <c r="B101" s="125"/>
      <c r="C101" s="113">
        <v>2016</v>
      </c>
      <c r="D101" s="113">
        <v>2017</v>
      </c>
      <c r="E101" s="113">
        <v>2018</v>
      </c>
      <c r="F101" s="113">
        <v>2019</v>
      </c>
      <c r="G101" s="113">
        <v>2020</v>
      </c>
      <c r="H101" s="113">
        <v>2021</v>
      </c>
      <c r="I101" s="113">
        <v>2022</v>
      </c>
      <c r="J101" s="113">
        <v>2023</v>
      </c>
      <c r="K101" s="113">
        <v>2024</v>
      </c>
      <c r="L101" s="113">
        <v>2025</v>
      </c>
      <c r="M101" s="126">
        <v>2026</v>
      </c>
      <c r="N101" s="136" t="s">
        <v>216</v>
      </c>
    </row>
    <row r="102" spans="1:24" s="80" customFormat="1" ht="13.2" customHeight="1">
      <c r="B102" s="81" t="s">
        <v>243</v>
      </c>
      <c r="C102" s="116">
        <f>'5GC'!C17</f>
        <v>0</v>
      </c>
      <c r="D102" s="116">
        <f>'5GC'!D17</f>
        <v>0</v>
      </c>
      <c r="E102" s="116">
        <f>'5GC'!E17</f>
        <v>0</v>
      </c>
      <c r="F102" s="116">
        <f>'5GC'!F17</f>
        <v>0</v>
      </c>
      <c r="G102" s="116">
        <f>'5GC'!G17</f>
        <v>0</v>
      </c>
      <c r="H102" s="116">
        <f>'5GC'!H17</f>
        <v>0</v>
      </c>
      <c r="I102" s="116">
        <f>'5GC'!I17</f>
        <v>0</v>
      </c>
      <c r="J102" s="116">
        <f>'5GC'!J17</f>
        <v>0</v>
      </c>
      <c r="K102" s="116">
        <f>'5GC'!K17</f>
        <v>0</v>
      </c>
      <c r="L102" s="116">
        <f>'5GC'!L17</f>
        <v>0</v>
      </c>
      <c r="M102" s="116">
        <f>'5GC'!M17</f>
        <v>0</v>
      </c>
      <c r="N102" s="41" t="e">
        <f>(M102/G102)^(1/6)-1</f>
        <v>#DIV/0!</v>
      </c>
    </row>
    <row r="103" spans="1:24" s="80" customFormat="1" ht="13.2" customHeight="1">
      <c r="B103" s="81" t="s">
        <v>242</v>
      </c>
      <c r="C103" s="116">
        <f>EPC!C17</f>
        <v>0</v>
      </c>
      <c r="D103" s="116">
        <f>EPC!D17</f>
        <v>0</v>
      </c>
      <c r="E103" s="116">
        <f>EPC!E17</f>
        <v>0</v>
      </c>
      <c r="F103" s="116">
        <f>EPC!F17</f>
        <v>0</v>
      </c>
      <c r="G103" s="116">
        <f>EPC!G17</f>
        <v>0</v>
      </c>
      <c r="H103" s="116">
        <f>EPC!H17</f>
        <v>0</v>
      </c>
      <c r="I103" s="116">
        <f>EPC!I17</f>
        <v>0</v>
      </c>
      <c r="J103" s="116">
        <f>EPC!J17</f>
        <v>0</v>
      </c>
      <c r="K103" s="116">
        <f>EPC!K17</f>
        <v>0</v>
      </c>
      <c r="L103" s="116">
        <f>EPC!L17</f>
        <v>0</v>
      </c>
      <c r="M103" s="116">
        <f>EPC!M17</f>
        <v>0</v>
      </c>
      <c r="N103" s="45" t="e">
        <f>(M103/G103)^(1/6)-1</f>
        <v>#DIV/0!</v>
      </c>
    </row>
    <row r="104" spans="1:24" s="80" customFormat="1" ht="13.2" customHeight="1">
      <c r="B104" s="81" t="s">
        <v>70</v>
      </c>
      <c r="C104" s="116">
        <f>C102+C103</f>
        <v>0</v>
      </c>
      <c r="D104" s="116">
        <f t="shared" ref="D104:M104" si="14">D102+D103</f>
        <v>0</v>
      </c>
      <c r="E104" s="116">
        <f t="shared" si="14"/>
        <v>0</v>
      </c>
      <c r="F104" s="116">
        <f t="shared" si="14"/>
        <v>0</v>
      </c>
      <c r="G104" s="116">
        <f t="shared" si="14"/>
        <v>0</v>
      </c>
      <c r="H104" s="116">
        <f t="shared" si="14"/>
        <v>0</v>
      </c>
      <c r="I104" s="116">
        <f t="shared" si="14"/>
        <v>0</v>
      </c>
      <c r="J104" s="116">
        <f t="shared" si="14"/>
        <v>0</v>
      </c>
      <c r="K104" s="116">
        <f t="shared" si="14"/>
        <v>0</v>
      </c>
      <c r="L104" s="116">
        <f t="shared" si="14"/>
        <v>0</v>
      </c>
      <c r="M104" s="116">
        <f t="shared" si="14"/>
        <v>0</v>
      </c>
      <c r="N104" s="45" t="e">
        <f>(M104/G104)^(1/6)-1</f>
        <v>#DIV/0!</v>
      </c>
    </row>
    <row r="105" spans="1:24" s="80" customFormat="1" ht="13.2" customHeight="1">
      <c r="B105" s="114" t="s">
        <v>91</v>
      </c>
      <c r="C105" s="114"/>
      <c r="D105" s="33" t="e">
        <f>(D104-C104)/C104</f>
        <v>#DIV/0!</v>
      </c>
      <c r="E105" s="33" t="e">
        <f>(E104-D104)/D104</f>
        <v>#DIV/0!</v>
      </c>
      <c r="F105" s="33" t="e">
        <f>(F104-E104)/E104</f>
        <v>#DIV/0!</v>
      </c>
      <c r="G105" s="33" t="e">
        <f t="shared" ref="G105" si="15">(G104-F104)/F104</f>
        <v>#DIV/0!</v>
      </c>
      <c r="H105" s="33" t="e">
        <f>(H104-G104)/G104</f>
        <v>#DIV/0!</v>
      </c>
      <c r="I105" s="33" t="e">
        <f t="shared" ref="I105" si="16">(I104-H104)/H104</f>
        <v>#DIV/0!</v>
      </c>
      <c r="J105" s="33" t="e">
        <f t="shared" ref="J105" si="17">(J104-I104)/I104</f>
        <v>#DIV/0!</v>
      </c>
      <c r="K105" s="43" t="e">
        <f t="shared" ref="K105" si="18">(K104-J104)/J104</f>
        <v>#DIV/0!</v>
      </c>
      <c r="L105" s="43" t="e">
        <f t="shared" ref="L105" si="19">(L104-K104)/K104</f>
        <v>#DIV/0!</v>
      </c>
      <c r="M105" s="43" t="e">
        <f t="shared" ref="M105" si="20">(M104-L104)/L104</f>
        <v>#DIV/0!</v>
      </c>
      <c r="N105" s="132"/>
    </row>
    <row r="106" spans="1:24" s="80" customFormat="1" ht="13.2" customHeight="1">
      <c r="B106" s="144"/>
      <c r="C106" s="144"/>
      <c r="D106" s="71"/>
      <c r="E106" s="71"/>
      <c r="F106" s="85"/>
      <c r="G106" s="86"/>
      <c r="H106" s="71"/>
      <c r="I106" s="71"/>
      <c r="J106" s="71"/>
      <c r="K106" s="71"/>
      <c r="L106" s="71"/>
      <c r="M106" s="145"/>
      <c r="N106" s="142"/>
    </row>
    <row r="107" spans="1:24" s="80" customFormat="1" ht="13.2" customHeight="1">
      <c r="B107" s="144"/>
      <c r="C107" s="144"/>
      <c r="D107" s="71"/>
      <c r="E107" s="71"/>
      <c r="F107" s="85"/>
      <c r="G107" s="87"/>
      <c r="H107" s="71"/>
      <c r="I107" s="71"/>
      <c r="J107" s="71"/>
      <c r="K107" s="71"/>
      <c r="L107" s="71"/>
      <c r="M107" s="145"/>
      <c r="N107" s="142"/>
    </row>
    <row r="108" spans="1:24" s="80" customFormat="1" ht="13.2" customHeight="1">
      <c r="B108" s="144"/>
      <c r="C108" s="144"/>
      <c r="D108" s="71"/>
      <c r="E108" s="71"/>
      <c r="F108" s="85"/>
      <c r="G108" s="87"/>
      <c r="H108" s="71"/>
      <c r="I108" s="71"/>
      <c r="J108" s="71"/>
      <c r="K108" s="71"/>
      <c r="L108" s="71"/>
      <c r="M108" s="145"/>
      <c r="N108" s="142"/>
    </row>
    <row r="109" spans="1:24" s="80" customFormat="1" ht="13.2" customHeight="1">
      <c r="B109" s="144"/>
      <c r="C109" s="144"/>
      <c r="D109" s="71"/>
      <c r="E109" s="71"/>
      <c r="F109" s="85"/>
      <c r="G109" s="87"/>
      <c r="H109" s="71"/>
      <c r="I109" s="71"/>
      <c r="J109" s="71"/>
      <c r="K109" s="71"/>
      <c r="L109" s="106"/>
      <c r="M109" s="145"/>
      <c r="N109" s="142"/>
    </row>
    <row r="110" spans="1:24" s="80" customFormat="1" ht="13.2" customHeight="1">
      <c r="B110" s="144"/>
      <c r="C110" s="144"/>
      <c r="D110" s="71"/>
      <c r="E110" s="71"/>
      <c r="F110" s="85"/>
      <c r="G110" s="87"/>
      <c r="H110" s="71"/>
      <c r="I110" s="71"/>
      <c r="J110" s="71"/>
      <c r="K110" s="71"/>
      <c r="L110" s="71"/>
      <c r="M110" s="145"/>
      <c r="N110" s="142"/>
    </row>
    <row r="111" spans="1:24" s="80" customFormat="1" ht="13.2" customHeight="1">
      <c r="B111" s="144"/>
      <c r="C111" s="144"/>
      <c r="D111" s="71"/>
      <c r="E111" s="71"/>
      <c r="F111" s="71"/>
      <c r="G111" s="71"/>
      <c r="H111" s="71"/>
      <c r="I111" s="71"/>
      <c r="J111" s="71"/>
      <c r="K111" s="71"/>
      <c r="L111" s="71"/>
      <c r="M111" s="145"/>
      <c r="N111" s="142"/>
    </row>
    <row r="112" spans="1:24" s="80" customFormat="1" ht="13.2" customHeight="1">
      <c r="B112" s="144"/>
      <c r="C112" s="144"/>
      <c r="D112" s="71"/>
      <c r="E112" s="71"/>
      <c r="F112" s="71"/>
      <c r="G112" s="71"/>
      <c r="H112" s="71"/>
      <c r="I112" s="71"/>
      <c r="J112" s="71"/>
      <c r="K112" s="71"/>
      <c r="L112" s="71"/>
      <c r="M112" s="145"/>
      <c r="N112" s="142"/>
    </row>
    <row r="113" spans="1:28" s="80" customFormat="1" ht="13.2" customHeight="1">
      <c r="B113" s="133"/>
      <c r="C113" s="133"/>
      <c r="D113" s="133"/>
      <c r="E113" s="133"/>
      <c r="F113" s="47"/>
    </row>
    <row r="114" spans="1:28" s="80" customFormat="1" ht="13.2" customHeight="1">
      <c r="B114" s="133"/>
      <c r="C114" s="133"/>
      <c r="D114" s="133"/>
      <c r="E114" s="133"/>
      <c r="F114" s="47"/>
    </row>
    <row r="115" spans="1:28" s="80" customFormat="1" ht="13.2" customHeight="1">
      <c r="B115" s="133"/>
      <c r="C115" s="133"/>
      <c r="D115" s="133"/>
      <c r="E115" s="133"/>
      <c r="F115" s="47"/>
    </row>
    <row r="116" spans="1:28" s="80" customFormat="1" ht="13.2" customHeight="1">
      <c r="B116" s="133"/>
      <c r="C116" s="133"/>
      <c r="D116" s="133"/>
      <c r="E116" s="133"/>
      <c r="F116" s="47"/>
    </row>
    <row r="117" spans="1:28" s="80" customFormat="1" ht="13.2" customHeight="1"/>
    <row r="118" spans="1:28" s="52" customFormat="1" ht="22.05" customHeight="1">
      <c r="A118" s="54" t="s">
        <v>258</v>
      </c>
      <c r="P118" s="54" t="s">
        <v>259</v>
      </c>
      <c r="V118" s="51"/>
      <c r="X118" s="53"/>
    </row>
    <row r="119" spans="1:28" ht="13.2" customHeight="1">
      <c r="B119" s="58"/>
    </row>
    <row r="120" spans="1:28" ht="13.2" customHeight="1"/>
    <row r="121" spans="1:28" ht="13.2" customHeight="1">
      <c r="B121" s="27" t="s">
        <v>95</v>
      </c>
      <c r="C121" s="27"/>
      <c r="D121" s="27"/>
      <c r="E121" s="27"/>
      <c r="N121" s="40" t="s">
        <v>94</v>
      </c>
      <c r="P121" s="27" t="s">
        <v>95</v>
      </c>
      <c r="Q121" s="27"/>
      <c r="R121" s="27"/>
      <c r="AB121" s="40" t="s">
        <v>94</v>
      </c>
    </row>
    <row r="122" spans="1:28" ht="13.2" customHeight="1">
      <c r="B122" s="15"/>
      <c r="C122" s="26">
        <v>2016</v>
      </c>
      <c r="D122" s="26">
        <v>2017</v>
      </c>
      <c r="E122" s="26">
        <v>2018</v>
      </c>
      <c r="F122" s="26">
        <v>2019</v>
      </c>
      <c r="G122" s="26">
        <v>2020</v>
      </c>
      <c r="H122" s="26">
        <v>2021</v>
      </c>
      <c r="I122" s="26">
        <v>2022</v>
      </c>
      <c r="J122" s="26">
        <v>2023</v>
      </c>
      <c r="K122" s="26">
        <v>2024</v>
      </c>
      <c r="L122" s="26">
        <v>2025</v>
      </c>
      <c r="M122" s="26">
        <v>2026</v>
      </c>
      <c r="N122" s="136" t="s">
        <v>216</v>
      </c>
      <c r="P122" s="15"/>
      <c r="Q122" s="26">
        <v>2016</v>
      </c>
      <c r="R122" s="26">
        <v>2017</v>
      </c>
      <c r="S122" s="26">
        <v>2018</v>
      </c>
      <c r="T122" s="26">
        <v>2019</v>
      </c>
      <c r="U122" s="26">
        <v>2020</v>
      </c>
      <c r="V122" s="26">
        <v>2021</v>
      </c>
      <c r="W122" s="26">
        <v>2022</v>
      </c>
      <c r="X122" s="26">
        <v>2023</v>
      </c>
      <c r="Y122" s="26">
        <v>2024</v>
      </c>
      <c r="Z122" s="26">
        <v>2025</v>
      </c>
      <c r="AA122" s="26">
        <v>2026</v>
      </c>
      <c r="AB122" s="136" t="s">
        <v>216</v>
      </c>
    </row>
    <row r="123" spans="1:28" ht="13.2" customHeight="1">
      <c r="B123" s="5" t="s">
        <v>105</v>
      </c>
      <c r="C123" s="25">
        <f>'5G RAN'!C30+'5GC'!C9</f>
        <v>0</v>
      </c>
      <c r="D123" s="25">
        <f>'5G RAN'!D30+'5GC'!D9</f>
        <v>0</v>
      </c>
      <c r="E123" s="25">
        <f>'5G RAN'!E30+'5GC'!E9</f>
        <v>0</v>
      </c>
      <c r="F123" s="25">
        <f>'5G RAN'!F30+'5GC'!F9</f>
        <v>0</v>
      </c>
      <c r="G123" s="25">
        <f>'5G RAN'!G30+'5GC'!G9</f>
        <v>0</v>
      </c>
      <c r="H123" s="25">
        <f>'5G RAN'!H30+'5GC'!H9</f>
        <v>0</v>
      </c>
      <c r="I123" s="25">
        <f>'5G RAN'!I30+'5GC'!I9</f>
        <v>0</v>
      </c>
      <c r="J123" s="25">
        <f>'5G RAN'!J30+'5GC'!J9</f>
        <v>0</v>
      </c>
      <c r="K123" s="25">
        <f>'5G RAN'!K30+'5GC'!K9</f>
        <v>0</v>
      </c>
      <c r="L123" s="25">
        <f>'5G RAN'!L30+'5GC'!L9</f>
        <v>0</v>
      </c>
      <c r="M123" s="25">
        <f>'5G RAN'!M30+'5GC'!M9</f>
        <v>0</v>
      </c>
      <c r="N123" s="41" t="e">
        <f>(M123/G123)^(1/6)-1</f>
        <v>#DIV/0!</v>
      </c>
      <c r="P123" s="5" t="s">
        <v>105</v>
      </c>
      <c r="Q123" s="25">
        <f>'5G RAN'!C34+'5GC'!C13</f>
        <v>0</v>
      </c>
      <c r="R123" s="25">
        <f>'5G RAN'!D34+'5GC'!D13</f>
        <v>0</v>
      </c>
      <c r="S123" s="25">
        <f>'5G RAN'!E34+'5GC'!E13</f>
        <v>0</v>
      </c>
      <c r="T123" s="25">
        <f>'5G RAN'!F34+'5GC'!F13</f>
        <v>0</v>
      </c>
      <c r="U123" s="25">
        <f>'5G RAN'!G34+'5GC'!G13</f>
        <v>0</v>
      </c>
      <c r="V123" s="25">
        <f>'5G RAN'!H34+'5GC'!H13</f>
        <v>0</v>
      </c>
      <c r="W123" s="25">
        <f>'5G RAN'!I34+'5GC'!I13</f>
        <v>0</v>
      </c>
      <c r="X123" s="25">
        <f>'5G RAN'!J34+'5GC'!J13</f>
        <v>0</v>
      </c>
      <c r="Y123" s="25">
        <f>'5G RAN'!K34+'5GC'!K13</f>
        <v>0</v>
      </c>
      <c r="Z123" s="25">
        <f>'5G RAN'!L34+'5GC'!L13</f>
        <v>0</v>
      </c>
      <c r="AA123" s="25">
        <f>'5G RAN'!M34+'5GC'!M13</f>
        <v>0</v>
      </c>
      <c r="AB123" s="41" t="e">
        <f>(AA123/U123)^(1/6)-1</f>
        <v>#DIV/0!</v>
      </c>
    </row>
    <row r="124" spans="1:28" ht="13.2" customHeight="1">
      <c r="B124" s="5" t="s">
        <v>106</v>
      </c>
      <c r="C124" s="25">
        <f>'4G RAN'!C22+EPC!C9</f>
        <v>0</v>
      </c>
      <c r="D124" s="25">
        <f>'4G RAN'!D22+EPC!D9</f>
        <v>0</v>
      </c>
      <c r="E124" s="25">
        <f>'4G RAN'!E22+EPC!E9</f>
        <v>0</v>
      </c>
      <c r="F124" s="25">
        <f>'4G RAN'!F22+EPC!F9</f>
        <v>0</v>
      </c>
      <c r="G124" s="25">
        <f>'4G RAN'!G22+EPC!G9</f>
        <v>0</v>
      </c>
      <c r="H124" s="25">
        <f>'4G RAN'!H22+EPC!H9</f>
        <v>0</v>
      </c>
      <c r="I124" s="25">
        <f>'4G RAN'!I22+EPC!I9</f>
        <v>0</v>
      </c>
      <c r="J124" s="25">
        <f>'4G RAN'!J22+EPC!J9</f>
        <v>0</v>
      </c>
      <c r="K124" s="25">
        <f>'4G RAN'!K22+EPC!K9</f>
        <v>0</v>
      </c>
      <c r="L124" s="25">
        <f>'4G RAN'!L22+EPC!L9</f>
        <v>0</v>
      </c>
      <c r="M124" s="25">
        <f>'4G RAN'!M22+EPC!M9</f>
        <v>0</v>
      </c>
      <c r="N124" s="45" t="e">
        <f>(M124/G124)^(1/6)-1</f>
        <v>#DIV/0!</v>
      </c>
      <c r="P124" s="5" t="s">
        <v>106</v>
      </c>
      <c r="Q124" s="25">
        <f>'4G RAN'!C26+EPC!C13</f>
        <v>0</v>
      </c>
      <c r="R124" s="25">
        <f>'4G RAN'!D26+EPC!D13</f>
        <v>0</v>
      </c>
      <c r="S124" s="25">
        <f>'4G RAN'!E26+EPC!E13</f>
        <v>0</v>
      </c>
      <c r="T124" s="25">
        <f>'4G RAN'!F26+EPC!F13</f>
        <v>0</v>
      </c>
      <c r="U124" s="25">
        <f>'4G RAN'!G26+EPC!G13</f>
        <v>0</v>
      </c>
      <c r="V124" s="25">
        <f>'4G RAN'!H26+EPC!H13</f>
        <v>0</v>
      </c>
      <c r="W124" s="25">
        <f>'4G RAN'!I26+EPC!I13</f>
        <v>0</v>
      </c>
      <c r="X124" s="25">
        <f>'4G RAN'!J26+EPC!J13</f>
        <v>0</v>
      </c>
      <c r="Y124" s="25">
        <f>'4G RAN'!K26+EPC!K13</f>
        <v>0</v>
      </c>
      <c r="Z124" s="25">
        <f>'4G RAN'!L26+EPC!L13</f>
        <v>0</v>
      </c>
      <c r="AA124" s="25">
        <f>'4G RAN'!M26+EPC!M13</f>
        <v>0</v>
      </c>
      <c r="AB124" s="45" t="e">
        <f>(AA124/U124)^(1/6)-1</f>
        <v>#DIV/0!</v>
      </c>
    </row>
    <row r="125" spans="1:28" ht="13.2" customHeight="1">
      <c r="B125" s="5" t="s">
        <v>38</v>
      </c>
      <c r="C125" s="25">
        <f>'2G 3G'!C22</f>
        <v>0</v>
      </c>
      <c r="D125" s="25">
        <f>'2G 3G'!D22</f>
        <v>0</v>
      </c>
      <c r="E125" s="25">
        <f>'2G 3G'!E22</f>
        <v>0</v>
      </c>
      <c r="F125" s="25">
        <f>'2G 3G'!F22</f>
        <v>0</v>
      </c>
      <c r="G125" s="25">
        <f>'2G 3G'!G22</f>
        <v>0</v>
      </c>
      <c r="H125" s="25">
        <f>'2G 3G'!H22</f>
        <v>0</v>
      </c>
      <c r="I125" s="25">
        <f>'2G 3G'!I22</f>
        <v>0</v>
      </c>
      <c r="J125" s="25">
        <f>'2G 3G'!J22</f>
        <v>0</v>
      </c>
      <c r="K125" s="25">
        <f>'2G 3G'!K22</f>
        <v>0</v>
      </c>
      <c r="L125" s="25">
        <f>'2G 3G'!L22</f>
        <v>0</v>
      </c>
      <c r="M125" s="25">
        <f>'2G 3G'!M22</f>
        <v>0</v>
      </c>
      <c r="N125" s="45" t="e">
        <f>(M125/G125)^(1/6)-1</f>
        <v>#DIV/0!</v>
      </c>
      <c r="P125" s="5" t="s">
        <v>38</v>
      </c>
      <c r="Q125" s="25">
        <f>'2G 3G'!C26</f>
        <v>0</v>
      </c>
      <c r="R125" s="25">
        <f>'2G 3G'!D26</f>
        <v>0</v>
      </c>
      <c r="S125" s="25">
        <f>'2G 3G'!E26</f>
        <v>0</v>
      </c>
      <c r="T125" s="25">
        <f>'2G 3G'!F26</f>
        <v>0</v>
      </c>
      <c r="U125" s="25">
        <f>'2G 3G'!G26</f>
        <v>0</v>
      </c>
      <c r="V125" s="25">
        <f>'2G 3G'!H26</f>
        <v>0</v>
      </c>
      <c r="W125" s="25">
        <f>'2G 3G'!I26</f>
        <v>0</v>
      </c>
      <c r="X125" s="25">
        <f>'2G 3G'!J26</f>
        <v>0</v>
      </c>
      <c r="Y125" s="25">
        <f>'2G 3G'!K26</f>
        <v>0</v>
      </c>
      <c r="Z125" s="25">
        <f>'2G 3G'!L26</f>
        <v>0</v>
      </c>
      <c r="AA125" s="25">
        <f>'2G 3G'!M26</f>
        <v>0</v>
      </c>
      <c r="AB125" s="45" t="e">
        <f>(AA125/U125)^(1/6)-1</f>
        <v>#DIV/0!</v>
      </c>
    </row>
    <row r="126" spans="1:28" ht="13.2" customHeight="1">
      <c r="B126" s="5" t="s">
        <v>70</v>
      </c>
      <c r="C126" s="25">
        <f t="shared" ref="C126:L126" si="21">C123+C124+C125</f>
        <v>0</v>
      </c>
      <c r="D126" s="25">
        <f t="shared" si="21"/>
        <v>0</v>
      </c>
      <c r="E126" s="25">
        <f t="shared" si="21"/>
        <v>0</v>
      </c>
      <c r="F126" s="25">
        <f t="shared" si="21"/>
        <v>0</v>
      </c>
      <c r="G126" s="25">
        <f t="shared" si="21"/>
        <v>0</v>
      </c>
      <c r="H126" s="25">
        <f t="shared" si="21"/>
        <v>0</v>
      </c>
      <c r="I126" s="25">
        <f t="shared" si="21"/>
        <v>0</v>
      </c>
      <c r="J126" s="25">
        <f t="shared" si="21"/>
        <v>0</v>
      </c>
      <c r="K126" s="25">
        <f t="shared" si="21"/>
        <v>0</v>
      </c>
      <c r="L126" s="25">
        <f t="shared" si="21"/>
        <v>0</v>
      </c>
      <c r="M126" s="25">
        <f t="shared" ref="M126" si="22">M123+M124+M125</f>
        <v>0</v>
      </c>
      <c r="N126" s="45" t="e">
        <f>(M126/G126)^(1/6)-1</f>
        <v>#DIV/0!</v>
      </c>
      <c r="P126" s="5" t="s">
        <v>70</v>
      </c>
      <c r="Q126" s="25">
        <f t="shared" ref="Q126:Z126" si="23">Q123+Q124+Q125</f>
        <v>0</v>
      </c>
      <c r="R126" s="25">
        <f t="shared" si="23"/>
        <v>0</v>
      </c>
      <c r="S126" s="25">
        <f t="shared" si="23"/>
        <v>0</v>
      </c>
      <c r="T126" s="25">
        <f t="shared" si="23"/>
        <v>0</v>
      </c>
      <c r="U126" s="25">
        <f t="shared" si="23"/>
        <v>0</v>
      </c>
      <c r="V126" s="25">
        <f t="shared" si="23"/>
        <v>0</v>
      </c>
      <c r="W126" s="25">
        <f t="shared" si="23"/>
        <v>0</v>
      </c>
      <c r="X126" s="25">
        <f t="shared" si="23"/>
        <v>0</v>
      </c>
      <c r="Y126" s="25">
        <f t="shared" si="23"/>
        <v>0</v>
      </c>
      <c r="Z126" s="25">
        <f t="shared" si="23"/>
        <v>0</v>
      </c>
      <c r="AA126" s="25">
        <f t="shared" ref="AA126" si="24">AA123+AA124+AA125</f>
        <v>0</v>
      </c>
      <c r="AB126" s="45" t="e">
        <f>(AA126/U126)^(1/6)-1</f>
        <v>#DIV/0!</v>
      </c>
    </row>
    <row r="127" spans="1:28" ht="13.2" customHeight="1">
      <c r="B127" s="39" t="s">
        <v>91</v>
      </c>
      <c r="C127" s="39"/>
      <c r="D127" s="33" t="e">
        <f>(D126-C126)/C126</f>
        <v>#DIV/0!</v>
      </c>
      <c r="E127" s="33" t="e">
        <f>(E126-D126)/D126</f>
        <v>#DIV/0!</v>
      </c>
      <c r="F127" s="33" t="e">
        <f>(F126-E126)/E126</f>
        <v>#DIV/0!</v>
      </c>
      <c r="G127" s="33" t="e">
        <f t="shared" ref="G127:M127" si="25">(G126-F126)/F126</f>
        <v>#DIV/0!</v>
      </c>
      <c r="H127" s="33" t="e">
        <f>(H126-G126)/G126</f>
        <v>#DIV/0!</v>
      </c>
      <c r="I127" s="33" t="e">
        <f t="shared" si="25"/>
        <v>#DIV/0!</v>
      </c>
      <c r="J127" s="33" t="e">
        <f t="shared" si="25"/>
        <v>#DIV/0!</v>
      </c>
      <c r="K127" s="43" t="e">
        <f t="shared" si="25"/>
        <v>#DIV/0!</v>
      </c>
      <c r="L127" s="43" t="e">
        <f t="shared" si="25"/>
        <v>#DIV/0!</v>
      </c>
      <c r="M127" s="43" t="e">
        <f t="shared" si="25"/>
        <v>#DIV/0!</v>
      </c>
      <c r="N127" s="46"/>
      <c r="P127" s="39" t="s">
        <v>91</v>
      </c>
      <c r="Q127" s="39"/>
      <c r="R127" s="33" t="e">
        <f t="shared" ref="R127:AA127" si="26">(R126-Q126)/Q126</f>
        <v>#DIV/0!</v>
      </c>
      <c r="S127" s="33" t="e">
        <f t="shared" si="26"/>
        <v>#DIV/0!</v>
      </c>
      <c r="T127" s="33" t="e">
        <f t="shared" si="26"/>
        <v>#DIV/0!</v>
      </c>
      <c r="U127" s="33" t="e">
        <f t="shared" si="26"/>
        <v>#DIV/0!</v>
      </c>
      <c r="V127" s="33" t="e">
        <f t="shared" si="26"/>
        <v>#DIV/0!</v>
      </c>
      <c r="W127" s="33" t="e">
        <f t="shared" si="26"/>
        <v>#DIV/0!</v>
      </c>
      <c r="X127" s="33" t="e">
        <f t="shared" si="26"/>
        <v>#DIV/0!</v>
      </c>
      <c r="Y127" s="43" t="e">
        <f t="shared" si="26"/>
        <v>#DIV/0!</v>
      </c>
      <c r="Z127" s="43" t="e">
        <f t="shared" si="26"/>
        <v>#DIV/0!</v>
      </c>
      <c r="AA127" s="43" t="e">
        <f t="shared" si="26"/>
        <v>#DIV/0!</v>
      </c>
      <c r="AB127" s="46"/>
    </row>
    <row r="128" spans="1:28" ht="13.2" customHeight="1">
      <c r="F128" s="59"/>
      <c r="G128" s="58"/>
      <c r="S128" s="59"/>
      <c r="T128" s="58"/>
    </row>
    <row r="129" ht="13.2" customHeight="1"/>
    <row r="130" ht="13.2" customHeight="1"/>
    <row r="131" ht="13.2" customHeight="1"/>
    <row r="132" ht="13.2" customHeight="1"/>
    <row r="133" ht="13.2" customHeight="1"/>
    <row r="134" ht="13.2" customHeight="1"/>
    <row r="135" ht="13.2" customHeight="1"/>
    <row r="136" ht="13.2" customHeight="1"/>
    <row r="137" ht="13.2" customHeight="1"/>
    <row r="138" ht="13.2" customHeight="1"/>
    <row r="139" ht="13.2" customHeight="1"/>
    <row r="140" ht="13.2" customHeight="1"/>
    <row r="141" ht="13.2" customHeight="1"/>
    <row r="142" ht="13.2" customHeight="1"/>
    <row r="143" ht="13.2" customHeight="1"/>
    <row r="144" ht="13.2" customHeight="1"/>
    <row r="145" spans="1:28" ht="13.2" customHeight="1"/>
    <row r="146" spans="1:28" ht="13.2" customHeight="1"/>
    <row r="147" spans="1:28" ht="13.2" customHeight="1"/>
    <row r="148" spans="1:28" s="52" customFormat="1" ht="22.05" customHeight="1">
      <c r="A148" s="54" t="s">
        <v>260</v>
      </c>
      <c r="P148" s="54" t="s">
        <v>261</v>
      </c>
      <c r="V148" s="51"/>
      <c r="X148" s="53"/>
    </row>
    <row r="149" spans="1:28" ht="13.2" customHeight="1">
      <c r="B149" s="58"/>
    </row>
    <row r="150" spans="1:28" ht="13.2" customHeight="1"/>
    <row r="151" spans="1:28" s="80" customFormat="1" ht="13.2" customHeight="1">
      <c r="B151" s="27" t="s">
        <v>95</v>
      </c>
      <c r="C151" s="27"/>
      <c r="D151" s="27"/>
      <c r="E151" s="27"/>
      <c r="N151" s="40" t="s">
        <v>94</v>
      </c>
      <c r="P151" s="27" t="s">
        <v>95</v>
      </c>
      <c r="Q151" s="27"/>
      <c r="R151" s="27"/>
      <c r="S151" s="27"/>
      <c r="AB151" s="40" t="s">
        <v>94</v>
      </c>
    </row>
    <row r="152" spans="1:28" s="80" customFormat="1" ht="13.2" customHeight="1">
      <c r="B152" s="125"/>
      <c r="C152" s="113">
        <v>2016</v>
      </c>
      <c r="D152" s="113">
        <v>2017</v>
      </c>
      <c r="E152" s="113">
        <v>2018</v>
      </c>
      <c r="F152" s="113">
        <v>2019</v>
      </c>
      <c r="G152" s="113">
        <v>2020</v>
      </c>
      <c r="H152" s="113">
        <v>2021</v>
      </c>
      <c r="I152" s="113">
        <v>2022</v>
      </c>
      <c r="J152" s="113">
        <v>2023</v>
      </c>
      <c r="K152" s="113">
        <v>2024</v>
      </c>
      <c r="L152" s="113">
        <v>2025</v>
      </c>
      <c r="M152" s="113">
        <v>2026</v>
      </c>
      <c r="N152" s="136" t="s">
        <v>216</v>
      </c>
      <c r="P152" s="125"/>
      <c r="Q152" s="125">
        <v>2016</v>
      </c>
      <c r="R152" s="125">
        <v>2017</v>
      </c>
      <c r="S152" s="113">
        <v>2018</v>
      </c>
      <c r="T152" s="113">
        <v>2019</v>
      </c>
      <c r="U152" s="113">
        <v>2020</v>
      </c>
      <c r="V152" s="113">
        <v>2021</v>
      </c>
      <c r="W152" s="113">
        <v>2022</v>
      </c>
      <c r="X152" s="113">
        <v>2023</v>
      </c>
      <c r="Y152" s="113">
        <v>2024</v>
      </c>
      <c r="Z152" s="113">
        <v>2025</v>
      </c>
      <c r="AA152" s="113">
        <v>2026</v>
      </c>
      <c r="AB152" s="136" t="s">
        <v>216</v>
      </c>
    </row>
    <row r="153" spans="1:28" s="80" customFormat="1" ht="13.2" customHeight="1">
      <c r="B153" s="81" t="s">
        <v>105</v>
      </c>
      <c r="C153" s="25">
        <f>'5G RAN'!C32+'5GC'!C11</f>
        <v>0</v>
      </c>
      <c r="D153" s="25">
        <f>'5G RAN'!D32+'5GC'!D11</f>
        <v>0</v>
      </c>
      <c r="E153" s="25">
        <f>'5G RAN'!E32+'5GC'!E11</f>
        <v>0</v>
      </c>
      <c r="F153" s="25">
        <f>'5G RAN'!F32+'5GC'!F11</f>
        <v>0</v>
      </c>
      <c r="G153" s="25">
        <f>'5G RAN'!G32+'5GC'!G11</f>
        <v>0</v>
      </c>
      <c r="H153" s="25">
        <f>'5G RAN'!H32+'5GC'!H11</f>
        <v>0</v>
      </c>
      <c r="I153" s="25">
        <f>'5G RAN'!I32+'5GC'!I11</f>
        <v>0</v>
      </c>
      <c r="J153" s="25">
        <f>'5G RAN'!J32+'5GC'!J11</f>
        <v>0</v>
      </c>
      <c r="K153" s="25">
        <f>'5G RAN'!K32+'5GC'!K11</f>
        <v>0</v>
      </c>
      <c r="L153" s="25">
        <f>'5G RAN'!L32+'5GC'!L11</f>
        <v>0</v>
      </c>
      <c r="M153" s="25">
        <f>'5G RAN'!M32+'5GC'!M11</f>
        <v>0</v>
      </c>
      <c r="N153" s="41" t="e">
        <f>(M153/G153)^(1/6)-1</f>
        <v>#DIV/0!</v>
      </c>
      <c r="P153" s="81" t="s">
        <v>105</v>
      </c>
      <c r="Q153" s="25">
        <f>'5G RAN'!C36+'5GC'!C15</f>
        <v>0</v>
      </c>
      <c r="R153" s="25">
        <f>'5G RAN'!D36+'5GC'!D15</f>
        <v>0</v>
      </c>
      <c r="S153" s="25">
        <f>'5G RAN'!E36+'5GC'!E15</f>
        <v>0</v>
      </c>
      <c r="T153" s="25">
        <f>'5G RAN'!F36+'5GC'!F15</f>
        <v>0</v>
      </c>
      <c r="U153" s="25">
        <f>'5G RAN'!G36+'5GC'!G15</f>
        <v>0</v>
      </c>
      <c r="V153" s="25">
        <f>'5G RAN'!H36+'5GC'!H15</f>
        <v>0</v>
      </c>
      <c r="W153" s="25">
        <f>'5G RAN'!I36+'5GC'!I15</f>
        <v>0</v>
      </c>
      <c r="X153" s="25">
        <f>'5G RAN'!J36+'5GC'!J15</f>
        <v>0</v>
      </c>
      <c r="Y153" s="25">
        <f>'5G RAN'!K36+'5GC'!K15</f>
        <v>0</v>
      </c>
      <c r="Z153" s="25">
        <f>'5G RAN'!L36+'5GC'!L15</f>
        <v>0</v>
      </c>
      <c r="AA153" s="25">
        <f>'5G RAN'!M36+'5GC'!M15</f>
        <v>0</v>
      </c>
      <c r="AB153" s="41" t="e">
        <f>(AA153/U153)^(1/6)-1</f>
        <v>#DIV/0!</v>
      </c>
    </row>
    <row r="154" spans="1:28" s="80" customFormat="1" ht="13.2" customHeight="1">
      <c r="B154" s="81" t="s">
        <v>106</v>
      </c>
      <c r="C154" s="25">
        <f>'4G RAN'!C24+EPC!C11</f>
        <v>0</v>
      </c>
      <c r="D154" s="25">
        <f>'4G RAN'!D24+EPC!D11</f>
        <v>0</v>
      </c>
      <c r="E154" s="25">
        <f>'4G RAN'!E24+EPC!E11</f>
        <v>0</v>
      </c>
      <c r="F154" s="25">
        <f>'4G RAN'!F24+EPC!F11</f>
        <v>0</v>
      </c>
      <c r="G154" s="25">
        <f>'4G RAN'!G24+EPC!G11</f>
        <v>0</v>
      </c>
      <c r="H154" s="25">
        <f>'4G RAN'!H24+EPC!H11</f>
        <v>0</v>
      </c>
      <c r="I154" s="25">
        <f>'4G RAN'!I24+EPC!I11</f>
        <v>0</v>
      </c>
      <c r="J154" s="25">
        <f>'4G RAN'!J24+EPC!J11</f>
        <v>0</v>
      </c>
      <c r="K154" s="25">
        <f>'4G RAN'!K24+EPC!K11</f>
        <v>0</v>
      </c>
      <c r="L154" s="25">
        <f>'4G RAN'!L24+EPC!L11</f>
        <v>0</v>
      </c>
      <c r="M154" s="25">
        <f>'4G RAN'!M24+EPC!M11</f>
        <v>0</v>
      </c>
      <c r="N154" s="45" t="e">
        <f>(M154/G154)^(1/6)-1</f>
        <v>#DIV/0!</v>
      </c>
      <c r="P154" s="81" t="s">
        <v>106</v>
      </c>
      <c r="Q154" s="25">
        <f>'4G RAN'!C28+EPC!C15</f>
        <v>0</v>
      </c>
      <c r="R154" s="25">
        <f>'4G RAN'!D28+EPC!D15</f>
        <v>0</v>
      </c>
      <c r="S154" s="25">
        <f>'4G RAN'!E28+EPC!E15</f>
        <v>0</v>
      </c>
      <c r="T154" s="25">
        <f>'4G RAN'!F28+EPC!F15</f>
        <v>0</v>
      </c>
      <c r="U154" s="25">
        <f>'4G RAN'!G28+EPC!G15</f>
        <v>0</v>
      </c>
      <c r="V154" s="25">
        <f>'4G RAN'!H28+EPC!H15</f>
        <v>0</v>
      </c>
      <c r="W154" s="25">
        <f>'4G RAN'!I28+EPC!I15</f>
        <v>0</v>
      </c>
      <c r="X154" s="25">
        <f>'4G RAN'!J28+EPC!J15</f>
        <v>0</v>
      </c>
      <c r="Y154" s="25">
        <f>'4G RAN'!K28+EPC!K15</f>
        <v>0</v>
      </c>
      <c r="Z154" s="25">
        <f>'4G RAN'!L28+EPC!L15</f>
        <v>0</v>
      </c>
      <c r="AA154" s="25">
        <f>'4G RAN'!M28+EPC!M15</f>
        <v>0</v>
      </c>
      <c r="AB154" s="45" t="e">
        <f>(AA154/U154)^(1/6)-1</f>
        <v>#DIV/0!</v>
      </c>
    </row>
    <row r="155" spans="1:28" s="80" customFormat="1" ht="13.2" customHeight="1">
      <c r="B155" s="81" t="s">
        <v>38</v>
      </c>
      <c r="C155" s="25">
        <f>'2G 3G'!C24</f>
        <v>0</v>
      </c>
      <c r="D155" s="25">
        <f>'2G 3G'!D24</f>
        <v>0</v>
      </c>
      <c r="E155" s="25">
        <f>'2G 3G'!E24</f>
        <v>0</v>
      </c>
      <c r="F155" s="25">
        <f>'2G 3G'!F24</f>
        <v>0</v>
      </c>
      <c r="G155" s="25">
        <f>'2G 3G'!G24</f>
        <v>0</v>
      </c>
      <c r="H155" s="25">
        <f>'2G 3G'!H24</f>
        <v>0</v>
      </c>
      <c r="I155" s="25">
        <f>'2G 3G'!I24</f>
        <v>0</v>
      </c>
      <c r="J155" s="25">
        <f>'2G 3G'!J24</f>
        <v>0</v>
      </c>
      <c r="K155" s="25">
        <f>'2G 3G'!K24</f>
        <v>0</v>
      </c>
      <c r="L155" s="25">
        <f>'2G 3G'!L24</f>
        <v>0</v>
      </c>
      <c r="M155" s="25">
        <f>'2G 3G'!M24</f>
        <v>0</v>
      </c>
      <c r="N155" s="45" t="e">
        <f>(M155/G155)^(1/6)-1</f>
        <v>#DIV/0!</v>
      </c>
      <c r="P155" s="81" t="s">
        <v>38</v>
      </c>
      <c r="Q155" s="25">
        <f>'2G 3G'!C28</f>
        <v>0</v>
      </c>
      <c r="R155" s="25">
        <f>'2G 3G'!D28</f>
        <v>0</v>
      </c>
      <c r="S155" s="25">
        <f>'2G 3G'!E28</f>
        <v>0</v>
      </c>
      <c r="T155" s="25">
        <f>'2G 3G'!F28</f>
        <v>0</v>
      </c>
      <c r="U155" s="25">
        <f>'2G 3G'!G28</f>
        <v>0</v>
      </c>
      <c r="V155" s="25">
        <f>'2G 3G'!H28</f>
        <v>0</v>
      </c>
      <c r="W155" s="25">
        <f>'2G 3G'!I28</f>
        <v>0</v>
      </c>
      <c r="X155" s="25">
        <f>'2G 3G'!J28</f>
        <v>0</v>
      </c>
      <c r="Y155" s="25">
        <f>'2G 3G'!K28</f>
        <v>0</v>
      </c>
      <c r="Z155" s="25">
        <f>'2G 3G'!L28</f>
        <v>0</v>
      </c>
      <c r="AA155" s="25">
        <f>'2G 3G'!M28</f>
        <v>0</v>
      </c>
      <c r="AB155" s="45" t="e">
        <f>(AA155/U155)^(1/6)-1</f>
        <v>#DIV/0!</v>
      </c>
    </row>
    <row r="156" spans="1:28" s="80" customFormat="1" ht="13.2" customHeight="1">
      <c r="B156" s="81" t="s">
        <v>70</v>
      </c>
      <c r="C156" s="25">
        <f t="shared" ref="C156:L156" si="27">C153+C154+C155</f>
        <v>0</v>
      </c>
      <c r="D156" s="25">
        <f t="shared" si="27"/>
        <v>0</v>
      </c>
      <c r="E156" s="25">
        <f t="shared" si="27"/>
        <v>0</v>
      </c>
      <c r="F156" s="25">
        <f t="shared" si="27"/>
        <v>0</v>
      </c>
      <c r="G156" s="25">
        <f t="shared" si="27"/>
        <v>0</v>
      </c>
      <c r="H156" s="25">
        <f t="shared" si="27"/>
        <v>0</v>
      </c>
      <c r="I156" s="25">
        <f t="shared" si="27"/>
        <v>0</v>
      </c>
      <c r="J156" s="25">
        <f t="shared" si="27"/>
        <v>0</v>
      </c>
      <c r="K156" s="25">
        <f t="shared" si="27"/>
        <v>0</v>
      </c>
      <c r="L156" s="25">
        <f t="shared" si="27"/>
        <v>0</v>
      </c>
      <c r="M156" s="25">
        <f t="shared" ref="M156" si="28">M153+M154+M155</f>
        <v>0</v>
      </c>
      <c r="N156" s="45" t="e">
        <f>(M156/G156)^(1/6)-1</f>
        <v>#DIV/0!</v>
      </c>
      <c r="P156" s="81" t="s">
        <v>70</v>
      </c>
      <c r="Q156" s="25">
        <f t="shared" ref="Q156:Y156" si="29">Q153+Q154+Q155</f>
        <v>0</v>
      </c>
      <c r="R156" s="25">
        <f t="shared" si="29"/>
        <v>0</v>
      </c>
      <c r="S156" s="25">
        <f t="shared" si="29"/>
        <v>0</v>
      </c>
      <c r="T156" s="25">
        <f t="shared" si="29"/>
        <v>0</v>
      </c>
      <c r="U156" s="25">
        <f t="shared" si="29"/>
        <v>0</v>
      </c>
      <c r="V156" s="25">
        <f t="shared" si="29"/>
        <v>0</v>
      </c>
      <c r="W156" s="25">
        <f t="shared" si="29"/>
        <v>0</v>
      </c>
      <c r="X156" s="25">
        <f t="shared" si="29"/>
        <v>0</v>
      </c>
      <c r="Y156" s="25">
        <f t="shared" si="29"/>
        <v>0</v>
      </c>
      <c r="Z156" s="25">
        <f>Z153+Z154+Z155</f>
        <v>0</v>
      </c>
      <c r="AA156" s="25">
        <f>AA153+AA154+AA155</f>
        <v>0</v>
      </c>
      <c r="AB156" s="45" t="e">
        <f>(AA156/U156)^(1/6)-1</f>
        <v>#DIV/0!</v>
      </c>
    </row>
    <row r="157" spans="1:28" s="80" customFormat="1" ht="13.2" customHeight="1">
      <c r="B157" s="114" t="s">
        <v>91</v>
      </c>
      <c r="C157" s="114"/>
      <c r="D157" s="33" t="e">
        <f t="shared" ref="D157:M157" si="30">(D156-C156)/C156</f>
        <v>#DIV/0!</v>
      </c>
      <c r="E157" s="33" t="e">
        <f t="shared" si="30"/>
        <v>#DIV/0!</v>
      </c>
      <c r="F157" s="33" t="e">
        <f t="shared" si="30"/>
        <v>#DIV/0!</v>
      </c>
      <c r="G157" s="33" t="e">
        <f t="shared" si="30"/>
        <v>#DIV/0!</v>
      </c>
      <c r="H157" s="33" t="e">
        <f>(H156-G156)/G156</f>
        <v>#DIV/0!</v>
      </c>
      <c r="I157" s="33" t="e">
        <f t="shared" si="30"/>
        <v>#DIV/0!</v>
      </c>
      <c r="J157" s="33" t="e">
        <f t="shared" si="30"/>
        <v>#DIV/0!</v>
      </c>
      <c r="K157" s="43" t="e">
        <f t="shared" si="30"/>
        <v>#DIV/0!</v>
      </c>
      <c r="L157" s="43" t="e">
        <f t="shared" si="30"/>
        <v>#DIV/0!</v>
      </c>
      <c r="M157" s="43" t="e">
        <f t="shared" si="30"/>
        <v>#DIV/0!</v>
      </c>
      <c r="N157" s="132"/>
      <c r="P157" s="114" t="s">
        <v>91</v>
      </c>
      <c r="Q157" s="114"/>
      <c r="R157" s="33" t="e">
        <f t="shared" ref="R157:Y157" si="31">(R156-Q156)/Q156</f>
        <v>#DIV/0!</v>
      </c>
      <c r="S157" s="33" t="e">
        <f t="shared" si="31"/>
        <v>#DIV/0!</v>
      </c>
      <c r="T157" s="33" t="e">
        <f t="shared" si="31"/>
        <v>#DIV/0!</v>
      </c>
      <c r="U157" s="33" t="e">
        <f t="shared" si="31"/>
        <v>#DIV/0!</v>
      </c>
      <c r="V157" s="33" t="e">
        <f t="shared" si="31"/>
        <v>#DIV/0!</v>
      </c>
      <c r="W157" s="33" t="e">
        <f t="shared" si="31"/>
        <v>#DIV/0!</v>
      </c>
      <c r="X157" s="33" t="e">
        <f t="shared" si="31"/>
        <v>#DIV/0!</v>
      </c>
      <c r="Y157" s="43" t="e">
        <f t="shared" si="31"/>
        <v>#DIV/0!</v>
      </c>
      <c r="Z157" s="43" t="e">
        <f>(Z156-Y156)/Y156</f>
        <v>#DIV/0!</v>
      </c>
      <c r="AA157" s="43" t="e">
        <f>(AA156-Z156)/Z156</f>
        <v>#DIV/0!</v>
      </c>
      <c r="AB157" s="132"/>
    </row>
    <row r="158" spans="1:28" ht="13.2" customHeight="1">
      <c r="F158" s="59"/>
      <c r="G158" s="58"/>
      <c r="S158" s="59"/>
      <c r="T158" s="58"/>
    </row>
    <row r="159" spans="1:28" ht="13.2" customHeight="1"/>
    <row r="160" spans="1:28"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row r="176" ht="13.2" customHeight="1"/>
    <row r="177" ht="13.2" customHeight="1"/>
  </sheetData>
  <phoneticPr fontId="17" type="noConversion"/>
  <pageMargins left="0.7" right="0.7" top="0.75" bottom="0.75" header="0.3" footer="0.3"/>
  <pageSetup orientation="portrait" r:id="rId1"/>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W8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3" width="11.6640625" style="1" customWidth="1"/>
    <col min="14" max="14" width="8.6640625" style="1"/>
    <col min="15" max="15" width="20.77734375" style="1" customWidth="1"/>
    <col min="16" max="20" width="11.6640625" style="1" customWidth="1"/>
    <col min="21" max="25" width="8.6640625" style="1"/>
    <col min="26" max="26" width="16" style="1" bestFit="1" customWidth="1"/>
    <col min="27" max="16384" width="8.6640625" style="1"/>
  </cols>
  <sheetData>
    <row r="2" spans="2:17" ht="17.399999999999999">
      <c r="B2" s="32" t="str">
        <f>Introduction!B2</f>
        <v>LightCounting Wireless Infrastructure Shares, Size &amp; Forecast - 3Q21</v>
      </c>
    </row>
    <row r="3" spans="2:17" ht="17.399999999999999">
      <c r="B3" s="233" t="str">
        <f>Introduction!B3</f>
        <v>December 2021 - Sample template for illustrative purposes only</v>
      </c>
    </row>
    <row r="4" spans="2:17" ht="15">
      <c r="B4" s="31"/>
    </row>
    <row r="5" spans="2:17" ht="15.6">
      <c r="B5" s="92" t="s">
        <v>224</v>
      </c>
      <c r="C5" s="29"/>
    </row>
    <row r="7" spans="2:17">
      <c r="B7" s="27" t="s">
        <v>220</v>
      </c>
      <c r="O7" s="27" t="s">
        <v>221</v>
      </c>
    </row>
    <row r="8" spans="2:17" ht="13.2" customHeight="1">
      <c r="B8" s="125" t="s">
        <v>6</v>
      </c>
      <c r="C8" s="113" t="s">
        <v>73</v>
      </c>
      <c r="D8" s="113" t="s">
        <v>74</v>
      </c>
      <c r="E8" s="113" t="s">
        <v>75</v>
      </c>
      <c r="F8" s="113" t="s">
        <v>76</v>
      </c>
      <c r="G8" s="113" t="s">
        <v>77</v>
      </c>
      <c r="H8" s="113" t="s">
        <v>78</v>
      </c>
      <c r="I8" s="113" t="s">
        <v>79</v>
      </c>
      <c r="J8" s="113" t="s">
        <v>80</v>
      </c>
      <c r="K8" s="113" t="s">
        <v>81</v>
      </c>
      <c r="L8" s="113" t="s">
        <v>82</v>
      </c>
      <c r="M8" s="113" t="s">
        <v>247</v>
      </c>
      <c r="N8" s="80"/>
      <c r="O8" s="112" t="str">
        <f>B8</f>
        <v>Vendor</v>
      </c>
      <c r="P8" s="113">
        <v>2019</v>
      </c>
      <c r="Q8" s="113">
        <v>2020</v>
      </c>
    </row>
    <row r="9" spans="2:17" ht="13.2" customHeight="1">
      <c r="B9" s="81" t="s">
        <v>9</v>
      </c>
      <c r="C9" s="25">
        <f>'EPC vEPC Market Shares'!C10+'5GC Market Shares'!C9</f>
        <v>0</v>
      </c>
      <c r="D9" s="25">
        <f>'EPC vEPC Market Shares'!D10+'5GC Market Shares'!D9</f>
        <v>0</v>
      </c>
      <c r="E9" s="25">
        <f>'EPC vEPC Market Shares'!E10+'5GC Market Shares'!E9</f>
        <v>0</v>
      </c>
      <c r="F9" s="25">
        <f>'EPC vEPC Market Shares'!F10+'5GC Market Shares'!F9</f>
        <v>0</v>
      </c>
      <c r="G9" s="25">
        <f>'EPC vEPC Market Shares'!G10+'5GC Market Shares'!G9</f>
        <v>0</v>
      </c>
      <c r="H9" s="25">
        <f>'EPC vEPC Market Shares'!H10+'5GC Market Shares'!H9</f>
        <v>0</v>
      </c>
      <c r="I9" s="25">
        <f>'EPC vEPC Market Shares'!I10+'5GC Market Shares'!I9</f>
        <v>0</v>
      </c>
      <c r="J9" s="25">
        <f>'EPC vEPC Market Shares'!J10+'5GC Market Shares'!J9</f>
        <v>0</v>
      </c>
      <c r="K9" s="25">
        <f>'EPC vEPC Market Shares'!K10+'5GC Market Shares'!K9</f>
        <v>0</v>
      </c>
      <c r="L9" s="25">
        <f>'EPC vEPC Market Shares'!L10+'5GC Market Shares'!L9</f>
        <v>0</v>
      </c>
      <c r="M9" s="25">
        <f>'EPC vEPC Market Shares'!M10+'5GC Market Shares'!M9</f>
        <v>0</v>
      </c>
      <c r="N9" s="80"/>
      <c r="O9" s="150" t="str">
        <f t="shared" ref="O9" si="0">B9</f>
        <v>Cisco</v>
      </c>
      <c r="P9" s="36">
        <f t="shared" ref="P9:P18" si="1">SUM(C9:F9)</f>
        <v>0</v>
      </c>
      <c r="Q9" s="36">
        <f>SUM(G9:J9)</f>
        <v>0</v>
      </c>
    </row>
    <row r="10" spans="2:17" ht="13.2" customHeight="1">
      <c r="B10" s="81" t="s">
        <v>11</v>
      </c>
      <c r="C10" s="25">
        <f>'5G RAN Market Shares'!C53+'4G RAN Market Shares'!C9+'EPC vEPC Market Shares'!C11+'2G 3G Market Shares'!C9+'5GC Market Shares'!$C$10</f>
        <v>0</v>
      </c>
      <c r="D10" s="25">
        <f>'5G RAN Market Shares'!D53+'4G RAN Market Shares'!D9+'EPC vEPC Market Shares'!D11+'2G 3G Market Shares'!D9+'5GC Market Shares'!D10</f>
        <v>0</v>
      </c>
      <c r="E10" s="25">
        <f>'5G RAN Market Shares'!E53+'4G RAN Market Shares'!E9+'EPC vEPC Market Shares'!E11+'2G 3G Market Shares'!E9+'5GC Market Shares'!E10</f>
        <v>0</v>
      </c>
      <c r="F10" s="25">
        <f>'5G RAN Market Shares'!F53+'4G RAN Market Shares'!F9+'EPC vEPC Market Shares'!F11+'2G 3G Market Shares'!F9+'5GC Market Shares'!F10</f>
        <v>0</v>
      </c>
      <c r="G10" s="25">
        <f>'5G RAN Market Shares'!G53+'4G RAN Market Shares'!G9+'EPC vEPC Market Shares'!G11+'2G 3G Market Shares'!G9+'5GC Market Shares'!G10</f>
        <v>0</v>
      </c>
      <c r="H10" s="25">
        <f>'5G RAN Market Shares'!H53+'4G RAN Market Shares'!H9+'EPC vEPC Market Shares'!H11+'2G 3G Market Shares'!H9+'5GC Market Shares'!H10</f>
        <v>0</v>
      </c>
      <c r="I10" s="25">
        <f>'5G RAN Market Shares'!I53+'4G RAN Market Shares'!I9+'EPC vEPC Market Shares'!I11+'2G 3G Market Shares'!I9+'5GC Market Shares'!I10</f>
        <v>0</v>
      </c>
      <c r="J10" s="25">
        <f>'5G RAN Market Shares'!J53+'4G RAN Market Shares'!J9+'EPC vEPC Market Shares'!J11+'2G 3G Market Shares'!J9+'5GC Market Shares'!J10</f>
        <v>0</v>
      </c>
      <c r="K10" s="25">
        <f>'5G RAN Market Shares'!K53+'4G RAN Market Shares'!K9+'EPC vEPC Market Shares'!K11+'2G 3G Market Shares'!K9+'5GC Market Shares'!K10</f>
        <v>0</v>
      </c>
      <c r="L10" s="25">
        <f>'5G RAN Market Shares'!L53+'4G RAN Market Shares'!L9+'EPC vEPC Market Shares'!L11+'2G 3G Market Shares'!L9+'5GC Market Shares'!L10</f>
        <v>0</v>
      </c>
      <c r="M10" s="25">
        <f>'5G RAN Market Shares'!M53+'4G RAN Market Shares'!M9+'EPC vEPC Market Shares'!M11+'2G 3G Market Shares'!M9+'5GC Market Shares'!M10</f>
        <v>0</v>
      </c>
      <c r="N10" s="181"/>
      <c r="O10" s="150" t="str">
        <f t="shared" ref="O10:O18" si="2">B10</f>
        <v>Ericsson</v>
      </c>
      <c r="P10" s="36">
        <f t="shared" si="1"/>
        <v>0</v>
      </c>
      <c r="Q10" s="36">
        <f t="shared" ref="Q10:Q18" si="3">SUM(G10:J10)</f>
        <v>0</v>
      </c>
    </row>
    <row r="11" spans="2:17" ht="13.2" customHeight="1">
      <c r="B11" s="81" t="s">
        <v>3</v>
      </c>
      <c r="C11" s="25">
        <f>'5G RAN Market Shares'!C54+'4G RAN Market Shares'!C10+'2G 3G Market Shares'!C10</f>
        <v>0</v>
      </c>
      <c r="D11" s="25">
        <f>'5G RAN Market Shares'!D54+'4G RAN Market Shares'!D10+'2G 3G Market Shares'!D10</f>
        <v>0</v>
      </c>
      <c r="E11" s="25">
        <f>'5G RAN Market Shares'!E54+'4G RAN Market Shares'!E10+'2G 3G Market Shares'!E10</f>
        <v>0</v>
      </c>
      <c r="F11" s="25">
        <f>'5G RAN Market Shares'!F54+'4G RAN Market Shares'!F10+'2G 3G Market Shares'!F10</f>
        <v>0</v>
      </c>
      <c r="G11" s="25">
        <f>'5G RAN Market Shares'!G54+'4G RAN Market Shares'!G10+'2G 3G Market Shares'!G10</f>
        <v>0</v>
      </c>
      <c r="H11" s="25">
        <f>'5G RAN Market Shares'!H54+'4G RAN Market Shares'!H10+'2G 3G Market Shares'!H10</f>
        <v>0</v>
      </c>
      <c r="I11" s="25">
        <f>'5G RAN Market Shares'!I54+'4G RAN Market Shares'!I10+'2G 3G Market Shares'!I10</f>
        <v>0</v>
      </c>
      <c r="J11" s="25">
        <f>'5G RAN Market Shares'!J54+'4G RAN Market Shares'!J10+'2G 3G Market Shares'!J10</f>
        <v>0</v>
      </c>
      <c r="K11" s="25">
        <f>'5G RAN Market Shares'!K54+'4G RAN Market Shares'!K10+'2G 3G Market Shares'!K10</f>
        <v>0</v>
      </c>
      <c r="L11" s="25">
        <f>'5G RAN Market Shares'!L54+'4G RAN Market Shares'!L10+'2G 3G Market Shares'!L10</f>
        <v>0</v>
      </c>
      <c r="M11" s="25">
        <f>'5G RAN Market Shares'!M54+'4G RAN Market Shares'!M10+'2G 3G Market Shares'!M10</f>
        <v>0</v>
      </c>
      <c r="N11" s="80"/>
      <c r="O11" s="150" t="str">
        <f t="shared" si="2"/>
        <v>Fujitsu</v>
      </c>
      <c r="P11" s="36">
        <f t="shared" si="1"/>
        <v>0</v>
      </c>
      <c r="Q11" s="36">
        <f t="shared" si="3"/>
        <v>0</v>
      </c>
    </row>
    <row r="12" spans="2:17" ht="13.2" customHeight="1">
      <c r="B12" s="81" t="s">
        <v>17</v>
      </c>
      <c r="C12" s="25">
        <f>'5G RAN Market Shares'!C55+'4G RAN Market Shares'!C11+'EPC vEPC Market Shares'!C12+'2G 3G Market Shares'!C12+'5GC Market Shares'!C11</f>
        <v>0</v>
      </c>
      <c r="D12" s="25">
        <f>'5G RAN Market Shares'!D55+'4G RAN Market Shares'!D11+'EPC vEPC Market Shares'!D12+'2G 3G Market Shares'!D12+'5GC Market Shares'!D11</f>
        <v>0</v>
      </c>
      <c r="E12" s="25">
        <f>'5G RAN Market Shares'!E55+'4G RAN Market Shares'!E11+'EPC vEPC Market Shares'!E12+'2G 3G Market Shares'!E12+'5GC Market Shares'!E11</f>
        <v>0</v>
      </c>
      <c r="F12" s="25">
        <f>'5G RAN Market Shares'!F55+'4G RAN Market Shares'!F11+'EPC vEPC Market Shares'!F12+'2G 3G Market Shares'!F12+'5GC Market Shares'!F11</f>
        <v>0</v>
      </c>
      <c r="G12" s="25">
        <f>'5G RAN Market Shares'!G55+'4G RAN Market Shares'!G11+'EPC vEPC Market Shares'!G12+'2G 3G Market Shares'!G12+'5GC Market Shares'!G11</f>
        <v>0</v>
      </c>
      <c r="H12" s="25">
        <f>'5G RAN Market Shares'!H55+'4G RAN Market Shares'!H11+'EPC vEPC Market Shares'!H12+'2G 3G Market Shares'!H12+'5GC Market Shares'!H11</f>
        <v>0</v>
      </c>
      <c r="I12" s="25">
        <f>'5G RAN Market Shares'!I55+'4G RAN Market Shares'!I11+'EPC vEPC Market Shares'!I12+'2G 3G Market Shares'!I12+'5GC Market Shares'!I11</f>
        <v>0</v>
      </c>
      <c r="J12" s="25">
        <f>'5G RAN Market Shares'!J55+'4G RAN Market Shares'!J11+'EPC vEPC Market Shares'!J12+'2G 3G Market Shares'!J12+'5GC Market Shares'!J11</f>
        <v>0</v>
      </c>
      <c r="K12" s="25">
        <f>'5G RAN Market Shares'!K55+'4G RAN Market Shares'!K11+'EPC vEPC Market Shares'!K12+'2G 3G Market Shares'!K12+'5GC Market Shares'!K11</f>
        <v>0</v>
      </c>
      <c r="L12" s="25">
        <f>'5G RAN Market Shares'!L55+'4G RAN Market Shares'!L11+'EPC vEPC Market Shares'!L12+'2G 3G Market Shares'!L12+'5GC Market Shares'!L11</f>
        <v>0</v>
      </c>
      <c r="M12" s="25">
        <f>'5G RAN Market Shares'!M55+'4G RAN Market Shares'!M11+'EPC vEPC Market Shares'!M12+'2G 3G Market Shares'!M12+'5GC Market Shares'!M11</f>
        <v>0</v>
      </c>
      <c r="N12" s="80"/>
      <c r="O12" s="150" t="str">
        <f t="shared" si="2"/>
        <v>Huawei</v>
      </c>
      <c r="P12" s="36">
        <f t="shared" si="1"/>
        <v>0</v>
      </c>
      <c r="Q12" s="36">
        <f t="shared" si="3"/>
        <v>0</v>
      </c>
    </row>
    <row r="13" spans="2:17" ht="13.2" customHeight="1">
      <c r="B13" s="81" t="s">
        <v>20</v>
      </c>
      <c r="C13" s="25">
        <f>'5G RAN Market Shares'!C56+'4G RAN Market Shares'!C12+'EPC vEPC Market Shares'!C13+'5GC Market Shares'!C12</f>
        <v>0</v>
      </c>
      <c r="D13" s="25">
        <f>'5G RAN Market Shares'!D56+'4G RAN Market Shares'!D12+'EPC vEPC Market Shares'!D13+'5GC Market Shares'!D12</f>
        <v>0</v>
      </c>
      <c r="E13" s="25">
        <f>'5G RAN Market Shares'!E56+'4G RAN Market Shares'!E12+'EPC vEPC Market Shares'!E13+'5GC Market Shares'!E12</f>
        <v>0</v>
      </c>
      <c r="F13" s="25">
        <f>'5G RAN Market Shares'!F56+'4G RAN Market Shares'!F12+'EPC vEPC Market Shares'!F13+'5GC Market Shares'!F12</f>
        <v>0</v>
      </c>
      <c r="G13" s="25">
        <f>'5G RAN Market Shares'!G56+'4G RAN Market Shares'!G12+'EPC vEPC Market Shares'!G13+'5GC Market Shares'!G12</f>
        <v>0</v>
      </c>
      <c r="H13" s="25">
        <f>'5G RAN Market Shares'!H56+'4G RAN Market Shares'!H12+'EPC vEPC Market Shares'!H13+'5GC Market Shares'!H12</f>
        <v>0</v>
      </c>
      <c r="I13" s="25">
        <f>'5G RAN Market Shares'!I56+'4G RAN Market Shares'!I12+'EPC vEPC Market Shares'!I13+'5GC Market Shares'!I12</f>
        <v>0</v>
      </c>
      <c r="J13" s="25">
        <f>'5G RAN Market Shares'!J56+'4G RAN Market Shares'!J12+'EPC vEPC Market Shares'!J13+'5GC Market Shares'!J12</f>
        <v>0</v>
      </c>
      <c r="K13" s="25">
        <f>'5G RAN Market Shares'!K56+'4G RAN Market Shares'!K12+'EPC vEPC Market Shares'!K13+'5GC Market Shares'!K12</f>
        <v>0</v>
      </c>
      <c r="L13" s="25">
        <f>'5G RAN Market Shares'!L56+'4G RAN Market Shares'!L12+'EPC vEPC Market Shares'!L13+'5GC Market Shares'!L12</f>
        <v>0</v>
      </c>
      <c r="M13" s="25">
        <f>'5G RAN Market Shares'!M56+'4G RAN Market Shares'!M12+'EPC vEPC Market Shares'!M13+'5GC Market Shares'!M12</f>
        <v>0</v>
      </c>
      <c r="N13" s="80"/>
      <c r="O13" s="150" t="str">
        <f t="shared" si="2"/>
        <v>Mavenir</v>
      </c>
      <c r="P13" s="36">
        <f t="shared" si="1"/>
        <v>0</v>
      </c>
      <c r="Q13" s="36">
        <f t="shared" si="3"/>
        <v>0</v>
      </c>
    </row>
    <row r="14" spans="2:17" ht="13.2" customHeight="1">
      <c r="B14" s="81" t="s">
        <v>2</v>
      </c>
      <c r="C14" s="25">
        <f>'5G RAN Market Shares'!C57+'4G RAN Market Shares'!C13</f>
        <v>0</v>
      </c>
      <c r="D14" s="25">
        <f>'5G RAN Market Shares'!D57+'4G RAN Market Shares'!D13</f>
        <v>0</v>
      </c>
      <c r="E14" s="25">
        <f>'5G RAN Market Shares'!E57+'4G RAN Market Shares'!E13</f>
        <v>0</v>
      </c>
      <c r="F14" s="25">
        <f>'5G RAN Market Shares'!F57+'4G RAN Market Shares'!F13</f>
        <v>0</v>
      </c>
      <c r="G14" s="25">
        <f>'5G RAN Market Shares'!G57+'4G RAN Market Shares'!G13</f>
        <v>0</v>
      </c>
      <c r="H14" s="25">
        <f>'5G RAN Market Shares'!H57+'4G RAN Market Shares'!H13</f>
        <v>0</v>
      </c>
      <c r="I14" s="25">
        <f>'5G RAN Market Shares'!I57+'4G RAN Market Shares'!I13</f>
        <v>0</v>
      </c>
      <c r="J14" s="25">
        <f>'5G RAN Market Shares'!J57+'4G RAN Market Shares'!J13</f>
        <v>0</v>
      </c>
      <c r="K14" s="25">
        <f>'5G RAN Market Shares'!K57+'4G RAN Market Shares'!K13+'5GC Market Shares'!K13</f>
        <v>0</v>
      </c>
      <c r="L14" s="25">
        <f>'5G RAN Market Shares'!L57+'4G RAN Market Shares'!L13+'5GC Market Shares'!L13</f>
        <v>0</v>
      </c>
      <c r="M14" s="25">
        <f>'5G RAN Market Shares'!M57+'4G RAN Market Shares'!M13+'5GC Market Shares'!M13</f>
        <v>0</v>
      </c>
      <c r="N14" s="80"/>
      <c r="O14" s="150" t="str">
        <f t="shared" si="2"/>
        <v>NEC</v>
      </c>
      <c r="P14" s="36">
        <f t="shared" si="1"/>
        <v>0</v>
      </c>
      <c r="Q14" s="36">
        <f t="shared" si="3"/>
        <v>0</v>
      </c>
    </row>
    <row r="15" spans="2:17" ht="13.2" customHeight="1">
      <c r="B15" s="81" t="s">
        <v>18</v>
      </c>
      <c r="C15" s="25">
        <f>'5G RAN Market Shares'!C58+'4G RAN Market Shares'!C14+'EPC vEPC Market Shares'!C14+'2G 3G Market Shares'!C13+'5GC Market Shares'!C14</f>
        <v>0</v>
      </c>
      <c r="D15" s="25">
        <f>'5G RAN Market Shares'!D58+'4G RAN Market Shares'!D14+'EPC vEPC Market Shares'!D14+'2G 3G Market Shares'!D13+'5GC Market Shares'!D14</f>
        <v>0</v>
      </c>
      <c r="E15" s="25">
        <f>'5G RAN Market Shares'!E58+'4G RAN Market Shares'!E14+'EPC vEPC Market Shares'!E14+'2G 3G Market Shares'!E13+'5GC Market Shares'!E14</f>
        <v>0</v>
      </c>
      <c r="F15" s="25">
        <f>'5G RAN Market Shares'!F58+'4G RAN Market Shares'!F14+'EPC vEPC Market Shares'!F14+'2G 3G Market Shares'!F13+'5GC Market Shares'!F14</f>
        <v>0</v>
      </c>
      <c r="G15" s="25">
        <f>'5G RAN Market Shares'!G58+'4G RAN Market Shares'!G14+'EPC vEPC Market Shares'!G14+'2G 3G Market Shares'!G13+'5GC Market Shares'!G14</f>
        <v>0</v>
      </c>
      <c r="H15" s="25">
        <f>'5G RAN Market Shares'!H58+'4G RAN Market Shares'!H14+'EPC vEPC Market Shares'!H14+'2G 3G Market Shares'!H13+'5GC Market Shares'!H14</f>
        <v>0</v>
      </c>
      <c r="I15" s="25">
        <f>'5G RAN Market Shares'!I58+'4G RAN Market Shares'!I14+'EPC vEPC Market Shares'!I14+'2G 3G Market Shares'!I13+'5GC Market Shares'!I14</f>
        <v>0</v>
      </c>
      <c r="J15" s="25">
        <f>'5G RAN Market Shares'!J58+'4G RAN Market Shares'!J14+'EPC vEPC Market Shares'!J14+'2G 3G Market Shares'!J13+'5GC Market Shares'!J14</f>
        <v>0</v>
      </c>
      <c r="K15" s="25">
        <f>'5G RAN Market Shares'!K58+'4G RAN Market Shares'!K14+'EPC vEPC Market Shares'!K14+'2G 3G Market Shares'!K13+'5GC Market Shares'!K14</f>
        <v>0</v>
      </c>
      <c r="L15" s="25">
        <f>'5G RAN Market Shares'!L58+'4G RAN Market Shares'!L14+'EPC vEPC Market Shares'!L14+'2G 3G Market Shares'!L13+'5GC Market Shares'!L14</f>
        <v>0</v>
      </c>
      <c r="M15" s="25">
        <f>'5G RAN Market Shares'!M58+'4G RAN Market Shares'!M14+'EPC vEPC Market Shares'!M14+'2G 3G Market Shares'!M13+'5GC Market Shares'!M14</f>
        <v>0</v>
      </c>
      <c r="N15" s="80"/>
      <c r="O15" s="150" t="str">
        <f t="shared" si="2"/>
        <v>Nokia</v>
      </c>
      <c r="P15" s="36">
        <f t="shared" si="1"/>
        <v>0</v>
      </c>
      <c r="Q15" s="36">
        <f t="shared" si="3"/>
        <v>0</v>
      </c>
    </row>
    <row r="16" spans="2:17" ht="13.2" customHeight="1">
      <c r="B16" s="81" t="s">
        <v>23</v>
      </c>
      <c r="C16" s="25">
        <f>'5G RAN Market Shares'!C59+'4G RAN Market Shares'!C13+'EPC vEPC Market Shares'!C15+'2G 3G Market Shares'!C14+'5GC Market Shares'!C15</f>
        <v>0</v>
      </c>
      <c r="D16" s="25">
        <f>'5G RAN Market Shares'!D59+'4G RAN Market Shares'!D15+'EPC vEPC Market Shares'!D15+'2G 3G Market Shares'!D14+'5GC Market Shares'!D15</f>
        <v>0</v>
      </c>
      <c r="E16" s="25">
        <f>'5G RAN Market Shares'!E59+'4G RAN Market Shares'!E15+'EPC vEPC Market Shares'!E15+'2G 3G Market Shares'!E14+'5GC Market Shares'!E15</f>
        <v>0</v>
      </c>
      <c r="F16" s="25">
        <f>'5G RAN Market Shares'!F59+'4G RAN Market Shares'!F15+'EPC vEPC Market Shares'!F15+'2G 3G Market Shares'!F14+'5GC Market Shares'!F15</f>
        <v>0</v>
      </c>
      <c r="G16" s="25">
        <f>'5G RAN Market Shares'!G59+'4G RAN Market Shares'!G15+'EPC vEPC Market Shares'!G15+'2G 3G Market Shares'!G14+'5GC Market Shares'!G15</f>
        <v>0</v>
      </c>
      <c r="H16" s="25">
        <f>'5G RAN Market Shares'!H59+'4G RAN Market Shares'!H15+'EPC vEPC Market Shares'!H15+'2G 3G Market Shares'!H14+'5GC Market Shares'!H15</f>
        <v>0</v>
      </c>
      <c r="I16" s="25">
        <f>'5G RAN Market Shares'!I59+'4G RAN Market Shares'!I15+'EPC vEPC Market Shares'!I15+'2G 3G Market Shares'!I14+'5GC Market Shares'!I15</f>
        <v>0</v>
      </c>
      <c r="J16" s="25">
        <f>'5G RAN Market Shares'!J59+'4G RAN Market Shares'!J15+'EPC vEPC Market Shares'!J15+'2G 3G Market Shares'!J14+'5GC Market Shares'!J15</f>
        <v>0</v>
      </c>
      <c r="K16" s="25">
        <f>'5G RAN Market Shares'!K59+'4G RAN Market Shares'!K15+'EPC vEPC Market Shares'!K15+'2G 3G Market Shares'!K14+'5GC Market Shares'!K15</f>
        <v>0</v>
      </c>
      <c r="L16" s="25">
        <f>'5G RAN Market Shares'!L59+'4G RAN Market Shares'!L15+'EPC vEPC Market Shares'!L15+'2G 3G Market Shares'!L14+'5GC Market Shares'!L15</f>
        <v>0</v>
      </c>
      <c r="M16" s="25">
        <f>'5G RAN Market Shares'!M59+'4G RAN Market Shares'!M15+'EPC vEPC Market Shares'!M15+'2G 3G Market Shares'!M14+'5GC Market Shares'!M15</f>
        <v>0</v>
      </c>
      <c r="N16" s="80"/>
      <c r="O16" s="150" t="str">
        <f t="shared" si="2"/>
        <v>Samsung</v>
      </c>
      <c r="P16" s="36">
        <f>SUM(C16:F16)</f>
        <v>0</v>
      </c>
      <c r="Q16" s="36">
        <f>SUM(G16:J16)</f>
        <v>0</v>
      </c>
    </row>
    <row r="17" spans="2:23" ht="13.2" customHeight="1">
      <c r="B17" s="81" t="s">
        <v>28</v>
      </c>
      <c r="C17" s="25">
        <f>'5G RAN Market Shares'!C60+'4G RAN Market Shares'!C16+'EPC vEPC Market Shares'!C16+'2G 3G Market Shares'!C15</f>
        <v>0</v>
      </c>
      <c r="D17" s="25">
        <f>'5G RAN Market Shares'!D60+'4G RAN Market Shares'!D16+'EPC vEPC Market Shares'!D16+'2G 3G Market Shares'!D15</f>
        <v>0</v>
      </c>
      <c r="E17" s="25">
        <f>'5G RAN Market Shares'!E60+'4G RAN Market Shares'!E16+'EPC vEPC Market Shares'!E16+'2G 3G Market Shares'!E15</f>
        <v>0</v>
      </c>
      <c r="F17" s="25">
        <f>'5G RAN Market Shares'!F60+'4G RAN Market Shares'!F16+'EPC vEPC Market Shares'!F16+'2G 3G Market Shares'!F15</f>
        <v>0</v>
      </c>
      <c r="G17" s="25">
        <f>'5G RAN Market Shares'!G60+'4G RAN Market Shares'!G16+'EPC vEPC Market Shares'!G16+'2G 3G Market Shares'!G15</f>
        <v>0</v>
      </c>
      <c r="H17" s="25">
        <f>'5G RAN Market Shares'!H60+'4G RAN Market Shares'!H16+'EPC vEPC Market Shares'!H16+'2G 3G Market Shares'!H15+'5GC Market Shares'!H16</f>
        <v>0</v>
      </c>
      <c r="I17" s="25">
        <f>'5G RAN Market Shares'!I60+'4G RAN Market Shares'!I16+'EPC vEPC Market Shares'!I16+'2G 3G Market Shares'!I15+'5GC Market Shares'!I16</f>
        <v>0</v>
      </c>
      <c r="J17" s="25">
        <f>'5G RAN Market Shares'!J60+'4G RAN Market Shares'!J16+'EPC vEPC Market Shares'!J16+'2G 3G Market Shares'!J15+'5GC Market Shares'!J16</f>
        <v>0</v>
      </c>
      <c r="K17" s="25">
        <f>'5G RAN Market Shares'!K60+'4G RAN Market Shares'!K16+'EPC vEPC Market Shares'!K16+'2G 3G Market Shares'!K15+'5GC Market Shares'!K16</f>
        <v>0</v>
      </c>
      <c r="L17" s="25">
        <f>'5G RAN Market Shares'!L60+'4G RAN Market Shares'!L16+'EPC vEPC Market Shares'!L16+'2G 3G Market Shares'!L15+'5GC Market Shares'!L16</f>
        <v>0</v>
      </c>
      <c r="M17" s="25">
        <f>'5G RAN Market Shares'!M60+'4G RAN Market Shares'!M16+'EPC vEPC Market Shares'!M16+'2G 3G Market Shares'!M15+'5GC Market Shares'!M16</f>
        <v>0</v>
      </c>
      <c r="N17" s="80"/>
      <c r="O17" s="150" t="str">
        <f t="shared" si="2"/>
        <v>ZTE</v>
      </c>
      <c r="P17" s="36">
        <f t="shared" si="1"/>
        <v>0</v>
      </c>
      <c r="Q17" s="36">
        <f t="shared" si="3"/>
        <v>0</v>
      </c>
    </row>
    <row r="18" spans="2:23" ht="13.2" customHeight="1">
      <c r="B18" s="81" t="s">
        <v>83</v>
      </c>
      <c r="C18" s="25">
        <f>'5G RAN Market Shares'!C61+'4G RAN Market Shares'!C17+'EPC vEPC Market Shares'!C17+'2G 3G Market Shares'!C16+'2G 3G Market Shares'!C11</f>
        <v>0</v>
      </c>
      <c r="D18" s="25">
        <f>'5G RAN Market Shares'!D61+'4G RAN Market Shares'!D17+'EPC vEPC Market Shares'!D17+'2G 3G Market Shares'!D16+'2G 3G Market Shares'!D11</f>
        <v>0</v>
      </c>
      <c r="E18" s="25">
        <f>'5G RAN Market Shares'!E61+'4G RAN Market Shares'!E17+'EPC vEPC Market Shares'!E17+'2G 3G Market Shares'!E16+'2G 3G Market Shares'!E11</f>
        <v>0</v>
      </c>
      <c r="F18" s="25">
        <f>'5G RAN Market Shares'!F61+'4G RAN Market Shares'!F17+'EPC vEPC Market Shares'!F17+'2G 3G Market Shares'!F16+'2G 3G Market Shares'!F11+'5GC Market Shares'!F17</f>
        <v>0</v>
      </c>
      <c r="G18" s="25">
        <f>'5G RAN Market Shares'!G61+'4G RAN Market Shares'!G17+'EPC vEPC Market Shares'!G17+'2G 3G Market Shares'!G16+'2G 3G Market Shares'!G11+'5GC Market Shares'!G17</f>
        <v>0</v>
      </c>
      <c r="H18" s="25">
        <f>'5G RAN Market Shares'!H61+'4G RAN Market Shares'!H17+'EPC vEPC Market Shares'!H17+'2G 3G Market Shares'!H16+'2G 3G Market Shares'!H11+'5GC Market Shares'!H17</f>
        <v>0</v>
      </c>
      <c r="I18" s="25">
        <f>'5G RAN Market Shares'!I61+'4G RAN Market Shares'!I17+'EPC vEPC Market Shares'!I17+'2G 3G Market Shares'!I16+'2G 3G Market Shares'!I11+'5GC Market Shares'!I17</f>
        <v>0</v>
      </c>
      <c r="J18" s="25">
        <f>'5G RAN Market Shares'!J61+'4G RAN Market Shares'!J17+'EPC vEPC Market Shares'!J17+'2G 3G Market Shares'!J16+'2G 3G Market Shares'!J11+'5GC Market Shares'!J17</f>
        <v>0</v>
      </c>
      <c r="K18" s="25">
        <f>'5G RAN Market Shares'!K61+'4G RAN Market Shares'!K17+'EPC vEPC Market Shares'!K17+'2G 3G Market Shares'!K16+'2G 3G Market Shares'!K11+'5GC Market Shares'!K17</f>
        <v>0</v>
      </c>
      <c r="L18" s="25">
        <f>'5G RAN Market Shares'!L61+'4G RAN Market Shares'!L17+'EPC vEPC Market Shares'!L17+'2G 3G Market Shares'!L16+'2G 3G Market Shares'!L11+'5GC Market Shares'!L17</f>
        <v>0</v>
      </c>
      <c r="M18" s="25">
        <f>'5G RAN Market Shares'!M61+'4G RAN Market Shares'!M17+'EPC vEPC Market Shares'!M17+'2G 3G Market Shares'!M16+'2G 3G Market Shares'!M11+'5GC Market Shares'!M17</f>
        <v>0</v>
      </c>
      <c r="N18" s="80"/>
      <c r="O18" s="150" t="str">
        <f t="shared" si="2"/>
        <v>Other</v>
      </c>
      <c r="P18" s="36">
        <f t="shared" si="1"/>
        <v>0</v>
      </c>
      <c r="Q18" s="36">
        <f t="shared" si="3"/>
        <v>0</v>
      </c>
      <c r="W18" s="105"/>
    </row>
    <row r="19" spans="2:23" ht="13.2" customHeight="1">
      <c r="B19" s="81" t="s">
        <v>70</v>
      </c>
      <c r="C19" s="197">
        <f>SUM(C9:C18)</f>
        <v>0</v>
      </c>
      <c r="D19" s="197">
        <f t="shared" ref="D19:H19" si="4">SUM(D9:D18)</f>
        <v>0</v>
      </c>
      <c r="E19" s="197">
        <f t="shared" si="4"/>
        <v>0</v>
      </c>
      <c r="F19" s="197">
        <f t="shared" si="4"/>
        <v>0</v>
      </c>
      <c r="G19" s="197">
        <f t="shared" si="4"/>
        <v>0</v>
      </c>
      <c r="H19" s="197">
        <f t="shared" si="4"/>
        <v>0</v>
      </c>
      <c r="I19" s="197">
        <f t="shared" ref="I19:L19" si="5">SUM(I9:I18)</f>
        <v>0</v>
      </c>
      <c r="J19" s="197">
        <f t="shared" si="5"/>
        <v>0</v>
      </c>
      <c r="K19" s="197">
        <f>SUM(K9:K18)</f>
        <v>0</v>
      </c>
      <c r="L19" s="197">
        <f t="shared" si="5"/>
        <v>0</v>
      </c>
      <c r="M19" s="197">
        <f t="shared" ref="M19" si="6">SUM(M9:M18)</f>
        <v>0</v>
      </c>
      <c r="N19" s="80"/>
      <c r="O19" s="81" t="s">
        <v>70</v>
      </c>
      <c r="P19" s="37">
        <f>SUM(P9:P18)</f>
        <v>0</v>
      </c>
      <c r="Q19" s="37">
        <f>SUM(Q10:Q18)</f>
        <v>0</v>
      </c>
    </row>
    <row r="20" spans="2:23" ht="13.2" customHeight="1">
      <c r="B20" s="108" t="s">
        <v>215</v>
      </c>
      <c r="C20" s="60"/>
      <c r="D20" s="60"/>
      <c r="E20" s="60"/>
      <c r="F20" s="60"/>
    </row>
    <row r="21" spans="2:23" ht="13.2" customHeight="1">
      <c r="L21" s="190"/>
      <c r="M21" s="171"/>
      <c r="Q21" s="199"/>
    </row>
    <row r="22" spans="2:23" ht="15" customHeight="1">
      <c r="B22" s="27" t="s">
        <v>222</v>
      </c>
      <c r="F22" s="28"/>
      <c r="L22" s="190"/>
      <c r="M22" s="171"/>
      <c r="O22" s="27" t="s">
        <v>223</v>
      </c>
    </row>
    <row r="23" spans="2:23" ht="13.2" customHeight="1">
      <c r="B23" s="15"/>
      <c r="C23" s="26" t="s">
        <v>73</v>
      </c>
      <c r="D23" s="26" t="s">
        <v>74</v>
      </c>
      <c r="E23" s="26" t="s">
        <v>75</v>
      </c>
      <c r="F23" s="26" t="s">
        <v>76</v>
      </c>
      <c r="G23" s="26" t="s">
        <v>77</v>
      </c>
      <c r="H23" s="26" t="s">
        <v>78</v>
      </c>
      <c r="I23" s="26" t="s">
        <v>79</v>
      </c>
      <c r="J23" s="26" t="s">
        <v>80</v>
      </c>
      <c r="K23" s="26" t="s">
        <v>81</v>
      </c>
      <c r="L23" s="26" t="s">
        <v>82</v>
      </c>
      <c r="M23" s="26" t="s">
        <v>247</v>
      </c>
      <c r="O23" s="15"/>
      <c r="P23" s="26">
        <v>2019</v>
      </c>
      <c r="Q23" s="26">
        <v>2020</v>
      </c>
    </row>
    <row r="24" spans="2:23" ht="13.2" customHeight="1">
      <c r="B24" s="5" t="str">
        <f>B9</f>
        <v>Cisco</v>
      </c>
      <c r="C24" s="33" t="e">
        <f t="shared" ref="C24:J33" si="7">C9/C$19</f>
        <v>#DIV/0!</v>
      </c>
      <c r="D24" s="33" t="e">
        <f t="shared" si="7"/>
        <v>#DIV/0!</v>
      </c>
      <c r="E24" s="33" t="e">
        <f t="shared" si="7"/>
        <v>#DIV/0!</v>
      </c>
      <c r="F24" s="33" t="e">
        <f t="shared" si="7"/>
        <v>#DIV/0!</v>
      </c>
      <c r="G24" s="33" t="e">
        <f t="shared" si="7"/>
        <v>#DIV/0!</v>
      </c>
      <c r="H24" s="33" t="e">
        <f t="shared" si="7"/>
        <v>#DIV/0!</v>
      </c>
      <c r="I24" s="33" t="e">
        <f t="shared" si="7"/>
        <v>#DIV/0!</v>
      </c>
      <c r="J24" s="33" t="e">
        <f t="shared" si="7"/>
        <v>#DIV/0!</v>
      </c>
      <c r="K24" s="33" t="e">
        <f t="shared" ref="K24:L24" si="8">K9/K$19</f>
        <v>#DIV/0!</v>
      </c>
      <c r="L24" s="172" t="e">
        <f t="shared" si="8"/>
        <v>#DIV/0!</v>
      </c>
      <c r="M24" s="172" t="e">
        <f t="shared" ref="M24" si="9">M9/M$19</f>
        <v>#DIV/0!</v>
      </c>
      <c r="O24" s="5" t="str">
        <f>O9</f>
        <v>Cisco</v>
      </c>
      <c r="P24" s="33" t="e">
        <f t="shared" ref="P24:Q33" si="10">P9/P$19</f>
        <v>#DIV/0!</v>
      </c>
      <c r="Q24" s="172" t="e">
        <f t="shared" si="10"/>
        <v>#DIV/0!</v>
      </c>
    </row>
    <row r="25" spans="2:23" ht="13.2" customHeight="1">
      <c r="B25" s="5" t="str">
        <f t="shared" ref="B25:B34" si="11">B10</f>
        <v>Ericsson</v>
      </c>
      <c r="C25" s="33" t="e">
        <f t="shared" si="7"/>
        <v>#DIV/0!</v>
      </c>
      <c r="D25" s="33" t="e">
        <f t="shared" si="7"/>
        <v>#DIV/0!</v>
      </c>
      <c r="E25" s="33" t="e">
        <f t="shared" si="7"/>
        <v>#DIV/0!</v>
      </c>
      <c r="F25" s="33" t="e">
        <f t="shared" si="7"/>
        <v>#DIV/0!</v>
      </c>
      <c r="G25" s="33" t="e">
        <f t="shared" si="7"/>
        <v>#DIV/0!</v>
      </c>
      <c r="H25" s="33" t="e">
        <f t="shared" si="7"/>
        <v>#DIV/0!</v>
      </c>
      <c r="I25" s="33" t="e">
        <f t="shared" si="7"/>
        <v>#DIV/0!</v>
      </c>
      <c r="J25" s="33" t="e">
        <f t="shared" si="7"/>
        <v>#DIV/0!</v>
      </c>
      <c r="K25" s="33" t="e">
        <f t="shared" ref="K25:L25" si="12">K10/K$19</f>
        <v>#DIV/0!</v>
      </c>
      <c r="L25" s="172" t="e">
        <f t="shared" si="12"/>
        <v>#DIV/0!</v>
      </c>
      <c r="M25" s="172" t="e">
        <f t="shared" ref="M25" si="13">M10/M$19</f>
        <v>#DIV/0!</v>
      </c>
      <c r="O25" s="5" t="str">
        <f t="shared" ref="O25:O34" si="14">O10</f>
        <v>Ericsson</v>
      </c>
      <c r="P25" s="33" t="e">
        <f t="shared" si="10"/>
        <v>#DIV/0!</v>
      </c>
      <c r="Q25" s="33" t="e">
        <f t="shared" si="10"/>
        <v>#DIV/0!</v>
      </c>
    </row>
    <row r="26" spans="2:23" ht="13.2" customHeight="1">
      <c r="B26" s="5" t="str">
        <f t="shared" si="11"/>
        <v>Fujitsu</v>
      </c>
      <c r="C26" s="33" t="e">
        <f t="shared" si="7"/>
        <v>#DIV/0!</v>
      </c>
      <c r="D26" s="33" t="e">
        <f t="shared" si="7"/>
        <v>#DIV/0!</v>
      </c>
      <c r="E26" s="33" t="e">
        <f t="shared" si="7"/>
        <v>#DIV/0!</v>
      </c>
      <c r="F26" s="33" t="e">
        <f t="shared" si="7"/>
        <v>#DIV/0!</v>
      </c>
      <c r="G26" s="33" t="e">
        <f t="shared" si="7"/>
        <v>#DIV/0!</v>
      </c>
      <c r="H26" s="33" t="e">
        <f t="shared" si="7"/>
        <v>#DIV/0!</v>
      </c>
      <c r="I26" s="33" t="e">
        <f t="shared" si="7"/>
        <v>#DIV/0!</v>
      </c>
      <c r="J26" s="33" t="e">
        <f t="shared" si="7"/>
        <v>#DIV/0!</v>
      </c>
      <c r="K26" s="33" t="e">
        <f t="shared" ref="K26:L26" si="15">K11/K$19</f>
        <v>#DIV/0!</v>
      </c>
      <c r="L26" s="172" t="e">
        <f t="shared" si="15"/>
        <v>#DIV/0!</v>
      </c>
      <c r="M26" s="172" t="e">
        <f t="shared" ref="M26" si="16">M11/M$19</f>
        <v>#DIV/0!</v>
      </c>
      <c r="O26" s="5" t="str">
        <f t="shared" si="14"/>
        <v>Fujitsu</v>
      </c>
      <c r="P26" s="33" t="e">
        <f t="shared" si="10"/>
        <v>#DIV/0!</v>
      </c>
      <c r="Q26" s="33" t="e">
        <f t="shared" si="10"/>
        <v>#DIV/0!</v>
      </c>
    </row>
    <row r="27" spans="2:23" ht="13.2" customHeight="1">
      <c r="B27" s="5" t="str">
        <f t="shared" si="11"/>
        <v>Huawei</v>
      </c>
      <c r="C27" s="33" t="e">
        <f t="shared" si="7"/>
        <v>#DIV/0!</v>
      </c>
      <c r="D27" s="33" t="e">
        <f t="shared" si="7"/>
        <v>#DIV/0!</v>
      </c>
      <c r="E27" s="33" t="e">
        <f t="shared" si="7"/>
        <v>#DIV/0!</v>
      </c>
      <c r="F27" s="33" t="e">
        <f t="shared" si="7"/>
        <v>#DIV/0!</v>
      </c>
      <c r="G27" s="33" t="e">
        <f t="shared" si="7"/>
        <v>#DIV/0!</v>
      </c>
      <c r="H27" s="33" t="e">
        <f t="shared" si="7"/>
        <v>#DIV/0!</v>
      </c>
      <c r="I27" s="33" t="e">
        <f t="shared" si="7"/>
        <v>#DIV/0!</v>
      </c>
      <c r="J27" s="33" t="e">
        <f t="shared" si="7"/>
        <v>#DIV/0!</v>
      </c>
      <c r="K27" s="33" t="e">
        <f t="shared" ref="K27:L27" si="17">K12/K$19</f>
        <v>#DIV/0!</v>
      </c>
      <c r="L27" s="172" t="e">
        <f t="shared" si="17"/>
        <v>#DIV/0!</v>
      </c>
      <c r="M27" s="172" t="e">
        <f t="shared" ref="M27" si="18">M12/M$19</f>
        <v>#DIV/0!</v>
      </c>
      <c r="O27" s="5" t="str">
        <f t="shared" si="14"/>
        <v>Huawei</v>
      </c>
      <c r="P27" s="33" t="e">
        <f t="shared" si="10"/>
        <v>#DIV/0!</v>
      </c>
      <c r="Q27" s="33" t="e">
        <f t="shared" si="10"/>
        <v>#DIV/0!</v>
      </c>
    </row>
    <row r="28" spans="2:23" ht="13.2" customHeight="1">
      <c r="B28" s="5" t="str">
        <f t="shared" si="11"/>
        <v>Mavenir</v>
      </c>
      <c r="C28" s="33" t="e">
        <f t="shared" si="7"/>
        <v>#DIV/0!</v>
      </c>
      <c r="D28" s="33" t="e">
        <f t="shared" si="7"/>
        <v>#DIV/0!</v>
      </c>
      <c r="E28" s="33" t="e">
        <f t="shared" si="7"/>
        <v>#DIV/0!</v>
      </c>
      <c r="F28" s="33" t="e">
        <f t="shared" si="7"/>
        <v>#DIV/0!</v>
      </c>
      <c r="G28" s="33" t="e">
        <f t="shared" si="7"/>
        <v>#DIV/0!</v>
      </c>
      <c r="H28" s="33" t="e">
        <f t="shared" si="7"/>
        <v>#DIV/0!</v>
      </c>
      <c r="I28" s="33" t="e">
        <f t="shared" si="7"/>
        <v>#DIV/0!</v>
      </c>
      <c r="J28" s="33" t="e">
        <f t="shared" si="7"/>
        <v>#DIV/0!</v>
      </c>
      <c r="K28" s="33" t="e">
        <f t="shared" ref="K28:L28" si="19">K13/K$19</f>
        <v>#DIV/0!</v>
      </c>
      <c r="L28" s="172" t="e">
        <f t="shared" si="19"/>
        <v>#DIV/0!</v>
      </c>
      <c r="M28" s="172" t="e">
        <f t="shared" ref="M28" si="20">M13/M$19</f>
        <v>#DIV/0!</v>
      </c>
      <c r="O28" s="5" t="str">
        <f t="shared" si="14"/>
        <v>Mavenir</v>
      </c>
      <c r="P28" s="172" t="e">
        <f t="shared" si="10"/>
        <v>#DIV/0!</v>
      </c>
      <c r="Q28" s="172" t="e">
        <f t="shared" si="10"/>
        <v>#DIV/0!</v>
      </c>
    </row>
    <row r="29" spans="2:23" ht="13.2" customHeight="1">
      <c r="B29" s="5" t="str">
        <f t="shared" si="11"/>
        <v>NEC</v>
      </c>
      <c r="C29" s="33" t="e">
        <f t="shared" si="7"/>
        <v>#DIV/0!</v>
      </c>
      <c r="D29" s="33" t="e">
        <f t="shared" si="7"/>
        <v>#DIV/0!</v>
      </c>
      <c r="E29" s="33" t="e">
        <f t="shared" si="7"/>
        <v>#DIV/0!</v>
      </c>
      <c r="F29" s="33" t="e">
        <f t="shared" si="7"/>
        <v>#DIV/0!</v>
      </c>
      <c r="G29" s="33" t="e">
        <f t="shared" si="7"/>
        <v>#DIV/0!</v>
      </c>
      <c r="H29" s="33" t="e">
        <f t="shared" si="7"/>
        <v>#DIV/0!</v>
      </c>
      <c r="I29" s="33" t="e">
        <f t="shared" si="7"/>
        <v>#DIV/0!</v>
      </c>
      <c r="J29" s="33" t="e">
        <f t="shared" si="7"/>
        <v>#DIV/0!</v>
      </c>
      <c r="K29" s="33" t="e">
        <f t="shared" ref="K29:L29" si="21">K14/K$19</f>
        <v>#DIV/0!</v>
      </c>
      <c r="L29" s="172" t="e">
        <f t="shared" si="21"/>
        <v>#DIV/0!</v>
      </c>
      <c r="M29" s="172" t="e">
        <f t="shared" ref="M29" si="22">M14/M$19</f>
        <v>#DIV/0!</v>
      </c>
      <c r="O29" s="5" t="str">
        <f t="shared" si="14"/>
        <v>NEC</v>
      </c>
      <c r="P29" s="33" t="e">
        <f t="shared" si="10"/>
        <v>#DIV/0!</v>
      </c>
      <c r="Q29" s="33" t="e">
        <f t="shared" si="10"/>
        <v>#DIV/0!</v>
      </c>
    </row>
    <row r="30" spans="2:23" ht="13.2" customHeight="1">
      <c r="B30" s="5" t="str">
        <f t="shared" si="11"/>
        <v>Nokia</v>
      </c>
      <c r="C30" s="33" t="e">
        <f t="shared" si="7"/>
        <v>#DIV/0!</v>
      </c>
      <c r="D30" s="33" t="e">
        <f t="shared" si="7"/>
        <v>#DIV/0!</v>
      </c>
      <c r="E30" s="33" t="e">
        <f t="shared" si="7"/>
        <v>#DIV/0!</v>
      </c>
      <c r="F30" s="33" t="e">
        <f t="shared" si="7"/>
        <v>#DIV/0!</v>
      </c>
      <c r="G30" s="33" t="e">
        <f t="shared" si="7"/>
        <v>#DIV/0!</v>
      </c>
      <c r="H30" s="33" t="e">
        <f t="shared" si="7"/>
        <v>#DIV/0!</v>
      </c>
      <c r="I30" s="33" t="e">
        <f t="shared" si="7"/>
        <v>#DIV/0!</v>
      </c>
      <c r="J30" s="33" t="e">
        <f t="shared" si="7"/>
        <v>#DIV/0!</v>
      </c>
      <c r="K30" s="33" t="e">
        <f t="shared" ref="K30:L30" si="23">K15/K$19</f>
        <v>#DIV/0!</v>
      </c>
      <c r="L30" s="172" t="e">
        <f t="shared" si="23"/>
        <v>#DIV/0!</v>
      </c>
      <c r="M30" s="172" t="e">
        <f t="shared" ref="M30" si="24">M15/M$19</f>
        <v>#DIV/0!</v>
      </c>
      <c r="O30" s="5" t="str">
        <f t="shared" si="14"/>
        <v>Nokia</v>
      </c>
      <c r="P30" s="33" t="e">
        <f t="shared" si="10"/>
        <v>#DIV/0!</v>
      </c>
      <c r="Q30" s="33" t="e">
        <f t="shared" si="10"/>
        <v>#DIV/0!</v>
      </c>
    </row>
    <row r="31" spans="2:23" ht="13.2" customHeight="1">
      <c r="B31" s="5" t="str">
        <f t="shared" si="11"/>
        <v>Samsung</v>
      </c>
      <c r="C31" s="33" t="e">
        <f t="shared" si="7"/>
        <v>#DIV/0!</v>
      </c>
      <c r="D31" s="33" t="e">
        <f t="shared" si="7"/>
        <v>#DIV/0!</v>
      </c>
      <c r="E31" s="33" t="e">
        <f t="shared" si="7"/>
        <v>#DIV/0!</v>
      </c>
      <c r="F31" s="33" t="e">
        <f t="shared" si="7"/>
        <v>#DIV/0!</v>
      </c>
      <c r="G31" s="33" t="e">
        <f t="shared" si="7"/>
        <v>#DIV/0!</v>
      </c>
      <c r="H31" s="33" t="e">
        <f t="shared" si="7"/>
        <v>#DIV/0!</v>
      </c>
      <c r="I31" s="33" t="e">
        <f t="shared" si="7"/>
        <v>#DIV/0!</v>
      </c>
      <c r="J31" s="33" t="e">
        <f t="shared" si="7"/>
        <v>#DIV/0!</v>
      </c>
      <c r="K31" s="33" t="e">
        <f t="shared" ref="K31:L31" si="25">K16/K$19</f>
        <v>#DIV/0!</v>
      </c>
      <c r="L31" s="172" t="e">
        <f t="shared" si="25"/>
        <v>#DIV/0!</v>
      </c>
      <c r="M31" s="172" t="e">
        <f t="shared" ref="M31" si="26">M16/M$19</f>
        <v>#DIV/0!</v>
      </c>
      <c r="O31" s="5" t="str">
        <f t="shared" si="14"/>
        <v>Samsung</v>
      </c>
      <c r="P31" s="33" t="e">
        <f t="shared" si="10"/>
        <v>#DIV/0!</v>
      </c>
      <c r="Q31" s="33" t="e">
        <f t="shared" si="10"/>
        <v>#DIV/0!</v>
      </c>
    </row>
    <row r="32" spans="2:23" ht="13.2" customHeight="1">
      <c r="B32" s="5" t="str">
        <f t="shared" si="11"/>
        <v>ZTE</v>
      </c>
      <c r="C32" s="33" t="e">
        <f t="shared" si="7"/>
        <v>#DIV/0!</v>
      </c>
      <c r="D32" s="33" t="e">
        <f t="shared" si="7"/>
        <v>#DIV/0!</v>
      </c>
      <c r="E32" s="33" t="e">
        <f t="shared" si="7"/>
        <v>#DIV/0!</v>
      </c>
      <c r="F32" s="33" t="e">
        <f t="shared" si="7"/>
        <v>#DIV/0!</v>
      </c>
      <c r="G32" s="33" t="e">
        <f t="shared" si="7"/>
        <v>#DIV/0!</v>
      </c>
      <c r="H32" s="33" t="e">
        <f t="shared" si="7"/>
        <v>#DIV/0!</v>
      </c>
      <c r="I32" s="33" t="e">
        <f t="shared" si="7"/>
        <v>#DIV/0!</v>
      </c>
      <c r="J32" s="33" t="e">
        <f t="shared" si="7"/>
        <v>#DIV/0!</v>
      </c>
      <c r="K32" s="33" t="e">
        <f t="shared" ref="K32:L32" si="27">K17/K$19</f>
        <v>#DIV/0!</v>
      </c>
      <c r="L32" s="172" t="e">
        <f t="shared" si="27"/>
        <v>#DIV/0!</v>
      </c>
      <c r="M32" s="172" t="e">
        <f t="shared" ref="M32" si="28">M17/M$19</f>
        <v>#DIV/0!</v>
      </c>
      <c r="O32" s="5" t="str">
        <f t="shared" si="14"/>
        <v>ZTE</v>
      </c>
      <c r="P32" s="33" t="e">
        <f t="shared" si="10"/>
        <v>#DIV/0!</v>
      </c>
      <c r="Q32" s="33" t="e">
        <f t="shared" si="10"/>
        <v>#DIV/0!</v>
      </c>
    </row>
    <row r="33" spans="2:20" ht="13.2" customHeight="1">
      <c r="B33" s="5" t="str">
        <f t="shared" si="11"/>
        <v>Other</v>
      </c>
      <c r="C33" s="33" t="e">
        <f t="shared" si="7"/>
        <v>#DIV/0!</v>
      </c>
      <c r="D33" s="33" t="e">
        <f t="shared" si="7"/>
        <v>#DIV/0!</v>
      </c>
      <c r="E33" s="33" t="e">
        <f t="shared" si="7"/>
        <v>#DIV/0!</v>
      </c>
      <c r="F33" s="33" t="e">
        <f t="shared" si="7"/>
        <v>#DIV/0!</v>
      </c>
      <c r="G33" s="33" t="e">
        <f t="shared" si="7"/>
        <v>#DIV/0!</v>
      </c>
      <c r="H33" s="33" t="e">
        <f t="shared" si="7"/>
        <v>#DIV/0!</v>
      </c>
      <c r="I33" s="33" t="e">
        <f t="shared" si="7"/>
        <v>#DIV/0!</v>
      </c>
      <c r="J33" s="33" t="e">
        <f t="shared" si="7"/>
        <v>#DIV/0!</v>
      </c>
      <c r="K33" s="33" t="e">
        <f t="shared" ref="K33:L33" si="29">K18/K$19</f>
        <v>#DIV/0!</v>
      </c>
      <c r="L33" s="172" t="e">
        <f t="shared" si="29"/>
        <v>#DIV/0!</v>
      </c>
      <c r="M33" s="172" t="e">
        <f t="shared" ref="M33" si="30">M18/M$19</f>
        <v>#DIV/0!</v>
      </c>
      <c r="O33" s="5" t="str">
        <f t="shared" si="14"/>
        <v>Other</v>
      </c>
      <c r="P33" s="33" t="e">
        <f t="shared" si="10"/>
        <v>#DIV/0!</v>
      </c>
      <c r="Q33" s="33" t="e">
        <f t="shared" si="10"/>
        <v>#DIV/0!</v>
      </c>
    </row>
    <row r="34" spans="2:20" ht="13.2" customHeight="1">
      <c r="B34" s="5" t="str">
        <f t="shared" si="11"/>
        <v>Total</v>
      </c>
      <c r="C34" s="34" t="e">
        <f t="shared" ref="C34:H34" si="31">SUM(C24:C33)</f>
        <v>#DIV/0!</v>
      </c>
      <c r="D34" s="34" t="e">
        <f t="shared" si="31"/>
        <v>#DIV/0!</v>
      </c>
      <c r="E34" s="34" t="e">
        <f t="shared" si="31"/>
        <v>#DIV/0!</v>
      </c>
      <c r="F34" s="34" t="e">
        <f t="shared" si="31"/>
        <v>#DIV/0!</v>
      </c>
      <c r="G34" s="34" t="e">
        <f t="shared" si="31"/>
        <v>#DIV/0!</v>
      </c>
      <c r="H34" s="34" t="e">
        <f t="shared" si="31"/>
        <v>#DIV/0!</v>
      </c>
      <c r="I34" s="34" t="e">
        <f t="shared" ref="I34:L34" si="32">SUM(I24:I33)</f>
        <v>#DIV/0!</v>
      </c>
      <c r="J34" s="34" t="e">
        <f t="shared" si="32"/>
        <v>#DIV/0!</v>
      </c>
      <c r="K34" s="34" t="e">
        <f t="shared" si="32"/>
        <v>#DIV/0!</v>
      </c>
      <c r="L34" s="34" t="e">
        <f t="shared" si="32"/>
        <v>#DIV/0!</v>
      </c>
      <c r="M34" s="34" t="e">
        <f t="shared" ref="M34" si="33">SUM(M24:M33)</f>
        <v>#DIV/0!</v>
      </c>
      <c r="O34" s="5" t="str">
        <f t="shared" si="14"/>
        <v>Total</v>
      </c>
      <c r="P34" s="34" t="e">
        <f>SUM(P24:P33)</f>
        <v>#DIV/0!</v>
      </c>
      <c r="Q34" s="34" t="e">
        <f>SUM(Q24:Q33)</f>
        <v>#DIV/0!</v>
      </c>
    </row>
    <row r="35" spans="2:20" ht="13.2" customHeight="1">
      <c r="C35" s="24"/>
      <c r="D35" s="24"/>
      <c r="E35" s="24"/>
      <c r="F35" s="24"/>
      <c r="G35" s="24"/>
      <c r="H35" s="24"/>
      <c r="I35" s="24"/>
      <c r="J35" s="24"/>
      <c r="K35" s="24"/>
      <c r="L35" s="24"/>
      <c r="M35" s="24"/>
      <c r="P35" s="24"/>
      <c r="Q35" s="24"/>
      <c r="R35" s="24"/>
      <c r="S35" s="24"/>
      <c r="T35" s="24"/>
    </row>
    <row r="36" spans="2:20" ht="13.2" customHeight="1"/>
    <row r="37" spans="2:20" ht="13.2" customHeight="1"/>
    <row r="38" spans="2:20" ht="13.2" customHeight="1">
      <c r="L38" s="211"/>
      <c r="M38" s="211"/>
    </row>
    <row r="39" spans="2:20" ht="13.2" customHeight="1"/>
    <row r="40" spans="2:20" ht="13.2" customHeight="1"/>
    <row r="41" spans="2:20" ht="13.2" customHeight="1"/>
    <row r="42" spans="2:20" ht="13.2" customHeight="1"/>
    <row r="43" spans="2:20" ht="13.2" customHeight="1"/>
    <row r="44" spans="2:20" ht="13.2" customHeight="1"/>
    <row r="45" spans="2:20" ht="13.2" customHeight="1"/>
    <row r="46" spans="2:20" ht="13.2" customHeight="1"/>
    <row r="47" spans="2:20" ht="13.2" customHeight="1"/>
    <row r="48" spans="2:20" ht="13.2" customHeight="1"/>
    <row r="49" spans="2:17" ht="13.2" customHeight="1"/>
    <row r="50" spans="2:17" ht="13.2" customHeight="1"/>
    <row r="51" spans="2:17" ht="13.2" customHeight="1"/>
    <row r="52" spans="2:17" ht="13.2" customHeight="1"/>
    <row r="53" spans="2:17" ht="13.2" customHeight="1"/>
    <row r="54" spans="2:17" ht="13.2" customHeight="1"/>
    <row r="55" spans="2:17" ht="13.2" customHeight="1"/>
    <row r="56" spans="2:17">
      <c r="B56" s="27" t="s">
        <v>185</v>
      </c>
      <c r="O56" s="27" t="s">
        <v>186</v>
      </c>
    </row>
    <row r="57" spans="2:17" ht="13.2" customHeight="1">
      <c r="B57" s="125" t="s">
        <v>6</v>
      </c>
      <c r="C57" s="113" t="s">
        <v>73</v>
      </c>
      <c r="D57" s="113" t="s">
        <v>74</v>
      </c>
      <c r="E57" s="113" t="s">
        <v>75</v>
      </c>
      <c r="F57" s="113" t="s">
        <v>76</v>
      </c>
      <c r="G57" s="113" t="s">
        <v>77</v>
      </c>
      <c r="H57" s="113" t="s">
        <v>78</v>
      </c>
      <c r="I57" s="113" t="s">
        <v>79</v>
      </c>
      <c r="J57" s="113" t="s">
        <v>80</v>
      </c>
      <c r="K57" s="113" t="s">
        <v>81</v>
      </c>
      <c r="L57" s="113" t="s">
        <v>82</v>
      </c>
      <c r="M57" s="113" t="s">
        <v>247</v>
      </c>
      <c r="N57" s="80"/>
      <c r="O57" s="112" t="str">
        <f>B57</f>
        <v>Vendor</v>
      </c>
      <c r="P57" s="113">
        <v>2019</v>
      </c>
      <c r="Q57" s="113">
        <v>2020</v>
      </c>
    </row>
    <row r="58" spans="2:17" ht="13.2" customHeight="1">
      <c r="B58" s="81" t="s">
        <v>11</v>
      </c>
      <c r="C58" s="151">
        <f>'5G RAN Market Shares'!C53+'4G RAN Market Shares'!C9+'2G 3G Market Shares'!C9</f>
        <v>0</v>
      </c>
      <c r="D58" s="151">
        <f>'5G RAN Market Shares'!D53+'4G RAN Market Shares'!D9+'2G 3G Market Shares'!D9</f>
        <v>0</v>
      </c>
      <c r="E58" s="151">
        <f>'5G RAN Market Shares'!E53+'4G RAN Market Shares'!E9+'2G 3G Market Shares'!E9</f>
        <v>0</v>
      </c>
      <c r="F58" s="151">
        <f>'5G RAN Market Shares'!F53+'4G RAN Market Shares'!F9+'2G 3G Market Shares'!F9</f>
        <v>0</v>
      </c>
      <c r="G58" s="151">
        <f>'5G RAN Market Shares'!G53+'4G RAN Market Shares'!G9+'2G 3G Market Shares'!G9</f>
        <v>0</v>
      </c>
      <c r="H58" s="151">
        <f>'5G RAN Market Shares'!H53+'4G RAN Market Shares'!H9+'2G 3G Market Shares'!H9</f>
        <v>0</v>
      </c>
      <c r="I58" s="151">
        <f>'5G RAN Market Shares'!I53+'4G RAN Market Shares'!I9+'2G 3G Market Shares'!I9</f>
        <v>0</v>
      </c>
      <c r="J58" s="151">
        <f>'5G RAN Market Shares'!J53+'4G RAN Market Shares'!J9+'2G 3G Market Shares'!J9</f>
        <v>0</v>
      </c>
      <c r="K58" s="151">
        <f>'5G RAN Market Shares'!K53+'4G RAN Market Shares'!K9+'2G 3G Market Shares'!K9</f>
        <v>0</v>
      </c>
      <c r="L58" s="151">
        <f>'5G RAN Market Shares'!L53+'4G RAN Market Shares'!L9+'2G 3G Market Shares'!L9</f>
        <v>0</v>
      </c>
      <c r="M58" s="151">
        <f>'5G RAN Market Shares'!M53+'4G RAN Market Shares'!M9+'2G 3G Market Shares'!M9</f>
        <v>0</v>
      </c>
      <c r="N58" s="80"/>
      <c r="O58" s="150" t="str">
        <f t="shared" ref="O58:O66" si="34">B58</f>
        <v>Ericsson</v>
      </c>
      <c r="P58" s="153">
        <f t="shared" ref="P58:P66" si="35">SUM(C58:F58)</f>
        <v>0</v>
      </c>
      <c r="Q58" s="153">
        <f>SUM(G58:J58)</f>
        <v>0</v>
      </c>
    </row>
    <row r="59" spans="2:17" ht="13.2" customHeight="1">
      <c r="B59" s="81" t="s">
        <v>3</v>
      </c>
      <c r="C59" s="151">
        <f>'5G RAN Market Shares'!C54+'4G RAN Market Shares'!C10+'2G 3G Market Shares'!C10</f>
        <v>0</v>
      </c>
      <c r="D59" s="151">
        <f>'5G RAN Market Shares'!D54+'4G RAN Market Shares'!D10+'2G 3G Market Shares'!D10</f>
        <v>0</v>
      </c>
      <c r="E59" s="151">
        <f>'5G RAN Market Shares'!E54+'4G RAN Market Shares'!E10+'2G 3G Market Shares'!E10</f>
        <v>0</v>
      </c>
      <c r="F59" s="151">
        <f>'5G RAN Market Shares'!F54+'4G RAN Market Shares'!F10+'2G 3G Market Shares'!F10</f>
        <v>0</v>
      </c>
      <c r="G59" s="151">
        <f>'5G RAN Market Shares'!G54+'4G RAN Market Shares'!G10+'2G 3G Market Shares'!G10</f>
        <v>0</v>
      </c>
      <c r="H59" s="151">
        <f>'5G RAN Market Shares'!H54+'4G RAN Market Shares'!H10+'2G 3G Market Shares'!H10</f>
        <v>0</v>
      </c>
      <c r="I59" s="151">
        <f>'5G RAN Market Shares'!I54+'4G RAN Market Shares'!I10+'2G 3G Market Shares'!I10</f>
        <v>0</v>
      </c>
      <c r="J59" s="151">
        <f>'5G RAN Market Shares'!J54+'4G RAN Market Shares'!J10+'2G 3G Market Shares'!J10</f>
        <v>0</v>
      </c>
      <c r="K59" s="151">
        <f>'5G RAN Market Shares'!K54+'4G RAN Market Shares'!K10+'2G 3G Market Shares'!K10</f>
        <v>0</v>
      </c>
      <c r="L59" s="151">
        <f>'5G RAN Market Shares'!L54+'4G RAN Market Shares'!L10+'2G 3G Market Shares'!L10</f>
        <v>0</v>
      </c>
      <c r="M59" s="151">
        <f>'5G RAN Market Shares'!M54+'4G RAN Market Shares'!M10+'2G 3G Market Shares'!M10</f>
        <v>0</v>
      </c>
      <c r="N59" s="80"/>
      <c r="O59" s="150" t="str">
        <f t="shared" si="34"/>
        <v>Fujitsu</v>
      </c>
      <c r="P59" s="153">
        <f t="shared" si="35"/>
        <v>0</v>
      </c>
      <c r="Q59" s="153">
        <f t="shared" ref="Q59:Q66" si="36">SUM(G59:J59)</f>
        <v>0</v>
      </c>
    </row>
    <row r="60" spans="2:17" ht="13.2" customHeight="1">
      <c r="B60" s="81" t="s">
        <v>17</v>
      </c>
      <c r="C60" s="151">
        <f>'5G RAN Market Shares'!C55+'4G RAN Market Shares'!C11+'2G 3G Market Shares'!C12</f>
        <v>0</v>
      </c>
      <c r="D60" s="151">
        <f>'5G RAN Market Shares'!D55+'4G RAN Market Shares'!D11+'2G 3G Market Shares'!D12</f>
        <v>0</v>
      </c>
      <c r="E60" s="151">
        <f>'5G RAN Market Shares'!E55+'4G RAN Market Shares'!E11+'2G 3G Market Shares'!E12</f>
        <v>0</v>
      </c>
      <c r="F60" s="151">
        <f>'5G RAN Market Shares'!F55+'4G RAN Market Shares'!F11+'2G 3G Market Shares'!F12</f>
        <v>0</v>
      </c>
      <c r="G60" s="151">
        <f>'5G RAN Market Shares'!G55+'4G RAN Market Shares'!G11+'2G 3G Market Shares'!G12</f>
        <v>0</v>
      </c>
      <c r="H60" s="151">
        <f>'5G RAN Market Shares'!H55+'4G RAN Market Shares'!H11+'2G 3G Market Shares'!H12</f>
        <v>0</v>
      </c>
      <c r="I60" s="151">
        <f>'5G RAN Market Shares'!I55+'4G RAN Market Shares'!I11+'2G 3G Market Shares'!I12</f>
        <v>0</v>
      </c>
      <c r="J60" s="151">
        <f>'5G RAN Market Shares'!J55+'4G RAN Market Shares'!J11+'2G 3G Market Shares'!J12</f>
        <v>0</v>
      </c>
      <c r="K60" s="151">
        <f>'5G RAN Market Shares'!K55+'4G RAN Market Shares'!K11+'2G 3G Market Shares'!K12</f>
        <v>0</v>
      </c>
      <c r="L60" s="151">
        <f>'5G RAN Market Shares'!L55+'4G RAN Market Shares'!L11+'2G 3G Market Shares'!L12</f>
        <v>0</v>
      </c>
      <c r="M60" s="151">
        <f>'5G RAN Market Shares'!M55+'4G RAN Market Shares'!M11+'2G 3G Market Shares'!M12</f>
        <v>0</v>
      </c>
      <c r="N60" s="80"/>
      <c r="O60" s="150" t="str">
        <f t="shared" si="34"/>
        <v>Huawei</v>
      </c>
      <c r="P60" s="153">
        <f t="shared" si="35"/>
        <v>0</v>
      </c>
      <c r="Q60" s="153">
        <f t="shared" si="36"/>
        <v>0</v>
      </c>
    </row>
    <row r="61" spans="2:17" ht="13.2" customHeight="1">
      <c r="B61" s="81" t="s">
        <v>20</v>
      </c>
      <c r="C61" s="151">
        <f>'5G RAN Market Shares'!C56+'4G RAN Market Shares'!C12</f>
        <v>0</v>
      </c>
      <c r="D61" s="151">
        <f>'5G RAN Market Shares'!D56+'4G RAN Market Shares'!D12</f>
        <v>0</v>
      </c>
      <c r="E61" s="151">
        <f>'5G RAN Market Shares'!E56+'4G RAN Market Shares'!E12</f>
        <v>0</v>
      </c>
      <c r="F61" s="151">
        <f>'5G RAN Market Shares'!F56+'4G RAN Market Shares'!F12</f>
        <v>0</v>
      </c>
      <c r="G61" s="151">
        <f>'5G RAN Market Shares'!G56+'4G RAN Market Shares'!G12</f>
        <v>0</v>
      </c>
      <c r="H61" s="151">
        <f>'5G RAN Market Shares'!H56+'4G RAN Market Shares'!H12</f>
        <v>0</v>
      </c>
      <c r="I61" s="151">
        <f>'5G RAN Market Shares'!I56+'4G RAN Market Shares'!I12</f>
        <v>0</v>
      </c>
      <c r="J61" s="151">
        <f>'5G RAN Market Shares'!J56+'4G RAN Market Shares'!J12</f>
        <v>0</v>
      </c>
      <c r="K61" s="151">
        <f>'5G RAN Market Shares'!K56+'4G RAN Market Shares'!K12</f>
        <v>0</v>
      </c>
      <c r="L61" s="151">
        <f>'5G RAN Market Shares'!L56+'4G RAN Market Shares'!L12</f>
        <v>0</v>
      </c>
      <c r="M61" s="151">
        <f>'5G RAN Market Shares'!M56+'4G RAN Market Shares'!M12</f>
        <v>0</v>
      </c>
      <c r="N61" s="80"/>
      <c r="O61" s="150" t="str">
        <f t="shared" si="34"/>
        <v>Mavenir</v>
      </c>
      <c r="P61" s="153">
        <f t="shared" si="35"/>
        <v>0</v>
      </c>
      <c r="Q61" s="153">
        <f t="shared" si="36"/>
        <v>0</v>
      </c>
    </row>
    <row r="62" spans="2:17" ht="13.2" customHeight="1">
      <c r="B62" s="81" t="s">
        <v>2</v>
      </c>
      <c r="C62" s="151">
        <f>'5G RAN Market Shares'!C57+'4G RAN Market Shares'!C13</f>
        <v>0</v>
      </c>
      <c r="D62" s="151">
        <f>'5G RAN Market Shares'!D57+'4G RAN Market Shares'!D13</f>
        <v>0</v>
      </c>
      <c r="E62" s="151">
        <f>'5G RAN Market Shares'!E57+'4G RAN Market Shares'!E13</f>
        <v>0</v>
      </c>
      <c r="F62" s="151">
        <f>'5G RAN Market Shares'!F57+'4G RAN Market Shares'!F13</f>
        <v>0</v>
      </c>
      <c r="G62" s="151">
        <f>'5G RAN Market Shares'!G57+'4G RAN Market Shares'!G13</f>
        <v>0</v>
      </c>
      <c r="H62" s="151">
        <f>'5G RAN Market Shares'!H57+'4G RAN Market Shares'!H13</f>
        <v>0</v>
      </c>
      <c r="I62" s="151">
        <f>'5G RAN Market Shares'!I57+'4G RAN Market Shares'!I13</f>
        <v>0</v>
      </c>
      <c r="J62" s="151">
        <f>'5G RAN Market Shares'!J57+'4G RAN Market Shares'!J13</f>
        <v>0</v>
      </c>
      <c r="K62" s="151">
        <f>'5G RAN Market Shares'!K57+'4G RAN Market Shares'!K13</f>
        <v>0</v>
      </c>
      <c r="L62" s="151">
        <f>'5G RAN Market Shares'!L57+'4G RAN Market Shares'!L13</f>
        <v>0</v>
      </c>
      <c r="M62" s="151">
        <f>'5G RAN Market Shares'!M57+'4G RAN Market Shares'!M13</f>
        <v>0</v>
      </c>
      <c r="N62" s="80"/>
      <c r="O62" s="150" t="str">
        <f t="shared" si="34"/>
        <v>NEC</v>
      </c>
      <c r="P62" s="153">
        <f t="shared" si="35"/>
        <v>0</v>
      </c>
      <c r="Q62" s="153">
        <f t="shared" si="36"/>
        <v>0</v>
      </c>
    </row>
    <row r="63" spans="2:17" ht="13.2" customHeight="1">
      <c r="B63" s="81" t="s">
        <v>18</v>
      </c>
      <c r="C63" s="151">
        <f>'5G RAN Market Shares'!C58+'4G RAN Market Shares'!C14+'2G 3G Market Shares'!C13</f>
        <v>0</v>
      </c>
      <c r="D63" s="151">
        <f>'5G RAN Market Shares'!D58+'4G RAN Market Shares'!D14+'2G 3G Market Shares'!D13</f>
        <v>0</v>
      </c>
      <c r="E63" s="151">
        <f>'5G RAN Market Shares'!E58+'4G RAN Market Shares'!E14+'2G 3G Market Shares'!E13</f>
        <v>0</v>
      </c>
      <c r="F63" s="151">
        <f>'5G RAN Market Shares'!F58+'4G RAN Market Shares'!F14+'2G 3G Market Shares'!F13</f>
        <v>0</v>
      </c>
      <c r="G63" s="151">
        <f>'5G RAN Market Shares'!G58+'4G RAN Market Shares'!G14+'2G 3G Market Shares'!G13</f>
        <v>0</v>
      </c>
      <c r="H63" s="151">
        <f>'5G RAN Market Shares'!H58+'4G RAN Market Shares'!H14+'2G 3G Market Shares'!H13</f>
        <v>0</v>
      </c>
      <c r="I63" s="151">
        <f>'5G RAN Market Shares'!I58+'4G RAN Market Shares'!I14+'2G 3G Market Shares'!I13</f>
        <v>0</v>
      </c>
      <c r="J63" s="151">
        <f>'5G RAN Market Shares'!J58+'4G RAN Market Shares'!J14+'2G 3G Market Shares'!J13</f>
        <v>0</v>
      </c>
      <c r="K63" s="151">
        <f>'5G RAN Market Shares'!K58+'4G RAN Market Shares'!K14+'2G 3G Market Shares'!K13</f>
        <v>0</v>
      </c>
      <c r="L63" s="151">
        <f>'5G RAN Market Shares'!L58+'4G RAN Market Shares'!L14+'2G 3G Market Shares'!L13</f>
        <v>0</v>
      </c>
      <c r="M63" s="151">
        <f>'5G RAN Market Shares'!M58+'4G RAN Market Shares'!M14+'2G 3G Market Shares'!M13</f>
        <v>0</v>
      </c>
      <c r="N63" s="80"/>
      <c r="O63" s="150" t="str">
        <f t="shared" si="34"/>
        <v>Nokia</v>
      </c>
      <c r="P63" s="153">
        <f t="shared" si="35"/>
        <v>0</v>
      </c>
      <c r="Q63" s="153">
        <f t="shared" si="36"/>
        <v>0</v>
      </c>
    </row>
    <row r="64" spans="2:17" ht="13.2" customHeight="1">
      <c r="B64" s="81" t="s">
        <v>23</v>
      </c>
      <c r="C64" s="151">
        <f>'5G RAN Market Shares'!C59+'4G RAN Market Shares'!C15+'2G 3G Market Shares'!C14</f>
        <v>0</v>
      </c>
      <c r="D64" s="151">
        <f>'5G RAN Market Shares'!D59+'4G RAN Market Shares'!D15+'2G 3G Market Shares'!D14</f>
        <v>0</v>
      </c>
      <c r="E64" s="151">
        <f>'5G RAN Market Shares'!E59+'4G RAN Market Shares'!E15+'2G 3G Market Shares'!E14</f>
        <v>0</v>
      </c>
      <c r="F64" s="151">
        <f>'5G RAN Market Shares'!F59+'4G RAN Market Shares'!F15+'2G 3G Market Shares'!F14</f>
        <v>0</v>
      </c>
      <c r="G64" s="151">
        <f>'5G RAN Market Shares'!G59+'4G RAN Market Shares'!G15+'2G 3G Market Shares'!G14</f>
        <v>0</v>
      </c>
      <c r="H64" s="151">
        <f>'5G RAN Market Shares'!H59+'4G RAN Market Shares'!H15+'2G 3G Market Shares'!H14</f>
        <v>0</v>
      </c>
      <c r="I64" s="151">
        <f>'5G RAN Market Shares'!I59+'4G RAN Market Shares'!I15+'2G 3G Market Shares'!I14</f>
        <v>0</v>
      </c>
      <c r="J64" s="151">
        <f>'5G RAN Market Shares'!J59+'4G RAN Market Shares'!J15+'2G 3G Market Shares'!J14</f>
        <v>0</v>
      </c>
      <c r="K64" s="151">
        <f>'5G RAN Market Shares'!K59+'4G RAN Market Shares'!K15+'2G 3G Market Shares'!K14</f>
        <v>0</v>
      </c>
      <c r="L64" s="151">
        <f>'5G RAN Market Shares'!L59+'4G RAN Market Shares'!L15+'2G 3G Market Shares'!L14</f>
        <v>0</v>
      </c>
      <c r="M64" s="151">
        <f>'5G RAN Market Shares'!M59+'4G RAN Market Shares'!M15+'2G 3G Market Shares'!M14</f>
        <v>0</v>
      </c>
      <c r="N64" s="80"/>
      <c r="O64" s="150" t="str">
        <f t="shared" si="34"/>
        <v>Samsung</v>
      </c>
      <c r="P64" s="153">
        <f t="shared" si="35"/>
        <v>0</v>
      </c>
      <c r="Q64" s="153">
        <f t="shared" si="36"/>
        <v>0</v>
      </c>
    </row>
    <row r="65" spans="2:17" ht="13.2" customHeight="1">
      <c r="B65" s="81" t="s">
        <v>28</v>
      </c>
      <c r="C65" s="151">
        <f>'5G RAN Market Shares'!C60+'4G RAN Market Shares'!C16+'2G 3G Market Shares'!C15</f>
        <v>0</v>
      </c>
      <c r="D65" s="151">
        <f>'5G RAN Market Shares'!D60+'4G RAN Market Shares'!D16+'2G 3G Market Shares'!D15</f>
        <v>0</v>
      </c>
      <c r="E65" s="151">
        <f>'5G RAN Market Shares'!E60+'4G RAN Market Shares'!E16+'2G 3G Market Shares'!E15</f>
        <v>0</v>
      </c>
      <c r="F65" s="151">
        <f>'5G RAN Market Shares'!F60+'4G RAN Market Shares'!F16+'2G 3G Market Shares'!F15</f>
        <v>0</v>
      </c>
      <c r="G65" s="151">
        <f>'5G RAN Market Shares'!G60+'4G RAN Market Shares'!G16+'2G 3G Market Shares'!G15</f>
        <v>0</v>
      </c>
      <c r="H65" s="151">
        <f>'5G RAN Market Shares'!H60+'4G RAN Market Shares'!H16+'2G 3G Market Shares'!H15</f>
        <v>0</v>
      </c>
      <c r="I65" s="151">
        <f>'5G RAN Market Shares'!I60+'4G RAN Market Shares'!I16+'2G 3G Market Shares'!I15</f>
        <v>0</v>
      </c>
      <c r="J65" s="151">
        <f>'5G RAN Market Shares'!J60+'4G RAN Market Shares'!J16+'2G 3G Market Shares'!J15</f>
        <v>0</v>
      </c>
      <c r="K65" s="151">
        <f>'5G RAN Market Shares'!K60+'4G RAN Market Shares'!K16+'2G 3G Market Shares'!K15</f>
        <v>0</v>
      </c>
      <c r="L65" s="151">
        <f>'5G RAN Market Shares'!L60+'4G RAN Market Shares'!L16+'2G 3G Market Shares'!L15</f>
        <v>0</v>
      </c>
      <c r="M65" s="151">
        <f>'5G RAN Market Shares'!M60+'4G RAN Market Shares'!M16+'2G 3G Market Shares'!M15</f>
        <v>0</v>
      </c>
      <c r="N65" s="80"/>
      <c r="O65" s="150" t="str">
        <f t="shared" si="34"/>
        <v>ZTE</v>
      </c>
      <c r="P65" s="153">
        <f t="shared" si="35"/>
        <v>0</v>
      </c>
      <c r="Q65" s="153">
        <f>SUM(G65:J65)</f>
        <v>0</v>
      </c>
    </row>
    <row r="66" spans="2:17" ht="13.2" customHeight="1">
      <c r="B66" s="81" t="s">
        <v>83</v>
      </c>
      <c r="C66" s="151">
        <f>'5G RAN Market Shares'!C61+'4G RAN Market Shares'!C17+'2G 3G Market Shares'!C16</f>
        <v>0</v>
      </c>
      <c r="D66" s="151">
        <f>'5G RAN Market Shares'!D61+'4G RAN Market Shares'!D17+'2G 3G Market Shares'!D16</f>
        <v>0</v>
      </c>
      <c r="E66" s="151">
        <f>'5G RAN Market Shares'!E61+'4G RAN Market Shares'!E17+'2G 3G Market Shares'!E16</f>
        <v>0</v>
      </c>
      <c r="F66" s="151">
        <f>'5G RAN Market Shares'!F61+'4G RAN Market Shares'!F17+'2G 3G Market Shares'!F16</f>
        <v>0</v>
      </c>
      <c r="G66" s="151">
        <f>'5G RAN Market Shares'!G61+'4G RAN Market Shares'!G17+'2G 3G Market Shares'!G16</f>
        <v>0</v>
      </c>
      <c r="H66" s="151">
        <f>'5G RAN Market Shares'!H61+'4G RAN Market Shares'!H17+'2G 3G Market Shares'!H16</f>
        <v>0</v>
      </c>
      <c r="I66" s="151">
        <f>'5G RAN Market Shares'!I61+'4G RAN Market Shares'!I17+'2G 3G Market Shares'!I16</f>
        <v>0</v>
      </c>
      <c r="J66" s="151">
        <f>'5G RAN Market Shares'!J61+'4G RAN Market Shares'!J17+'2G 3G Market Shares'!J16</f>
        <v>0</v>
      </c>
      <c r="K66" s="151">
        <f>'5G RAN Market Shares'!K61+'4G RAN Market Shares'!K17+'2G 3G Market Shares'!K16</f>
        <v>0</v>
      </c>
      <c r="L66" s="151">
        <f>'5G RAN Market Shares'!L61+'4G RAN Market Shares'!L17+'2G 3G Market Shares'!L16</f>
        <v>0</v>
      </c>
      <c r="M66" s="151">
        <f>'5G RAN Market Shares'!M61+'4G RAN Market Shares'!M17+'2G 3G Market Shares'!M16</f>
        <v>0</v>
      </c>
      <c r="N66" s="80"/>
      <c r="O66" s="150" t="str">
        <f t="shared" si="34"/>
        <v>Other</v>
      </c>
      <c r="P66" s="153">
        <f t="shared" si="35"/>
        <v>0</v>
      </c>
      <c r="Q66" s="153">
        <f t="shared" si="36"/>
        <v>0</v>
      </c>
    </row>
    <row r="67" spans="2:17" ht="13.2" customHeight="1">
      <c r="B67" s="81" t="s">
        <v>70</v>
      </c>
      <c r="C67" s="152">
        <f t="shared" ref="C67:L67" si="37">SUM(C58:C66)</f>
        <v>0</v>
      </c>
      <c r="D67" s="152">
        <f t="shared" si="37"/>
        <v>0</v>
      </c>
      <c r="E67" s="152">
        <f t="shared" si="37"/>
        <v>0</v>
      </c>
      <c r="F67" s="152">
        <f t="shared" si="37"/>
        <v>0</v>
      </c>
      <c r="G67" s="152">
        <f t="shared" si="37"/>
        <v>0</v>
      </c>
      <c r="H67" s="152">
        <f t="shared" si="37"/>
        <v>0</v>
      </c>
      <c r="I67" s="152">
        <f t="shared" si="37"/>
        <v>0</v>
      </c>
      <c r="J67" s="152">
        <f t="shared" si="37"/>
        <v>0</v>
      </c>
      <c r="K67" s="152">
        <f t="shared" si="37"/>
        <v>0</v>
      </c>
      <c r="L67" s="152">
        <f t="shared" si="37"/>
        <v>0</v>
      </c>
      <c r="M67" s="152">
        <f t="shared" ref="M67" si="38">SUM(M58:M66)</f>
        <v>0</v>
      </c>
      <c r="N67" s="80"/>
      <c r="O67" s="81" t="s">
        <v>70</v>
      </c>
      <c r="P67" s="154">
        <f>SUM(P58:P66)</f>
        <v>0</v>
      </c>
      <c r="Q67" s="154">
        <f>SUM(Q58:Q66)</f>
        <v>0</v>
      </c>
    </row>
    <row r="68" spans="2:17" ht="13.2" customHeight="1">
      <c r="B68" s="1" t="s">
        <v>214</v>
      </c>
      <c r="C68" s="60"/>
      <c r="D68" s="60"/>
      <c r="E68" s="60"/>
      <c r="F68" s="60"/>
      <c r="P68" s="83"/>
      <c r="Q68" s="83"/>
    </row>
    <row r="69" spans="2:17">
      <c r="P69" s="231"/>
      <c r="Q69" s="228"/>
    </row>
    <row r="71" spans="2:17" ht="15">
      <c r="B71" s="27" t="s">
        <v>187</v>
      </c>
      <c r="F71" s="28"/>
      <c r="O71" s="27" t="s">
        <v>188</v>
      </c>
    </row>
    <row r="72" spans="2:17" ht="13.2" customHeight="1">
      <c r="B72" s="15"/>
      <c r="C72" s="26" t="s">
        <v>73</v>
      </c>
      <c r="D72" s="26" t="s">
        <v>74</v>
      </c>
      <c r="E72" s="26" t="s">
        <v>75</v>
      </c>
      <c r="F72" s="26" t="s">
        <v>76</v>
      </c>
      <c r="G72" s="26" t="s">
        <v>77</v>
      </c>
      <c r="H72" s="26" t="s">
        <v>78</v>
      </c>
      <c r="I72" s="26" t="s">
        <v>79</v>
      </c>
      <c r="J72" s="26" t="s">
        <v>80</v>
      </c>
      <c r="K72" s="26" t="s">
        <v>81</v>
      </c>
      <c r="L72" s="26" t="s">
        <v>82</v>
      </c>
      <c r="M72" s="26" t="s">
        <v>247</v>
      </c>
      <c r="O72" s="15"/>
      <c r="P72" s="26">
        <v>2019</v>
      </c>
      <c r="Q72" s="26">
        <v>2020</v>
      </c>
    </row>
    <row r="73" spans="2:17" ht="13.2" customHeight="1">
      <c r="B73" s="5" t="str">
        <f>B58</f>
        <v>Ericsson</v>
      </c>
      <c r="C73" s="155" t="e">
        <f>C58/C$67</f>
        <v>#DIV/0!</v>
      </c>
      <c r="D73" s="155" t="e">
        <f t="shared" ref="D73:I73" si="39">D58/D$67</f>
        <v>#DIV/0!</v>
      </c>
      <c r="E73" s="155" t="e">
        <f t="shared" si="39"/>
        <v>#DIV/0!</v>
      </c>
      <c r="F73" s="155" t="e">
        <f t="shared" si="39"/>
        <v>#DIV/0!</v>
      </c>
      <c r="G73" s="155" t="e">
        <f t="shared" si="39"/>
        <v>#DIV/0!</v>
      </c>
      <c r="H73" s="155" t="e">
        <f t="shared" si="39"/>
        <v>#DIV/0!</v>
      </c>
      <c r="I73" s="155" t="e">
        <f t="shared" si="39"/>
        <v>#DIV/0!</v>
      </c>
      <c r="J73" s="155" t="e">
        <f t="shared" ref="J73:K78" si="40">J58/J$67</f>
        <v>#DIV/0!</v>
      </c>
      <c r="K73" s="155" t="e">
        <f t="shared" ref="K73:M74" si="41">K58/K$67</f>
        <v>#DIV/0!</v>
      </c>
      <c r="L73" s="155" t="e">
        <f t="shared" si="41"/>
        <v>#DIV/0!</v>
      </c>
      <c r="M73" s="155" t="e">
        <f t="shared" si="41"/>
        <v>#DIV/0!</v>
      </c>
      <c r="O73" s="5" t="str">
        <f>O58</f>
        <v>Ericsson</v>
      </c>
      <c r="P73" s="155" t="e">
        <f>P58/P$67</f>
        <v>#DIV/0!</v>
      </c>
      <c r="Q73" s="155" t="e">
        <f>Q58/Q$67</f>
        <v>#DIV/0!</v>
      </c>
    </row>
    <row r="74" spans="2:17" ht="13.2" customHeight="1">
      <c r="B74" s="5" t="str">
        <f t="shared" ref="B74:B82" si="42">B59</f>
        <v>Fujitsu</v>
      </c>
      <c r="C74" s="155" t="e">
        <f t="shared" ref="C74:I81" si="43">C59/C$67</f>
        <v>#DIV/0!</v>
      </c>
      <c r="D74" s="155" t="e">
        <f t="shared" si="43"/>
        <v>#DIV/0!</v>
      </c>
      <c r="E74" s="155" t="e">
        <f t="shared" si="43"/>
        <v>#DIV/0!</v>
      </c>
      <c r="F74" s="155" t="e">
        <f t="shared" si="43"/>
        <v>#DIV/0!</v>
      </c>
      <c r="G74" s="155" t="e">
        <f t="shared" si="43"/>
        <v>#DIV/0!</v>
      </c>
      <c r="H74" s="155" t="e">
        <f t="shared" si="43"/>
        <v>#DIV/0!</v>
      </c>
      <c r="I74" s="155" t="e">
        <f t="shared" si="43"/>
        <v>#DIV/0!</v>
      </c>
      <c r="J74" s="155" t="e">
        <f t="shared" si="40"/>
        <v>#DIV/0!</v>
      </c>
      <c r="K74" s="155" t="e">
        <f t="shared" si="41"/>
        <v>#DIV/0!</v>
      </c>
      <c r="L74" s="155" t="e">
        <f t="shared" si="41"/>
        <v>#DIV/0!</v>
      </c>
      <c r="M74" s="155" t="e">
        <f t="shared" si="41"/>
        <v>#DIV/0!</v>
      </c>
      <c r="O74" s="5" t="str">
        <f t="shared" ref="O74:O82" si="44">O59</f>
        <v>Fujitsu</v>
      </c>
      <c r="P74" s="155" t="e">
        <f t="shared" ref="P74:Q81" si="45">P59/P$67</f>
        <v>#DIV/0!</v>
      </c>
      <c r="Q74" s="155" t="e">
        <f t="shared" si="45"/>
        <v>#DIV/0!</v>
      </c>
    </row>
    <row r="75" spans="2:17" ht="13.2" customHeight="1">
      <c r="B75" s="5" t="str">
        <f t="shared" si="42"/>
        <v>Huawei</v>
      </c>
      <c r="C75" s="155" t="e">
        <f t="shared" si="43"/>
        <v>#DIV/0!</v>
      </c>
      <c r="D75" s="155" t="e">
        <f t="shared" si="43"/>
        <v>#DIV/0!</v>
      </c>
      <c r="E75" s="155" t="e">
        <f t="shared" si="43"/>
        <v>#DIV/0!</v>
      </c>
      <c r="F75" s="155" t="e">
        <f t="shared" si="43"/>
        <v>#DIV/0!</v>
      </c>
      <c r="G75" s="155" t="e">
        <f t="shared" si="43"/>
        <v>#DIV/0!</v>
      </c>
      <c r="H75" s="155" t="e">
        <f t="shared" si="43"/>
        <v>#DIV/0!</v>
      </c>
      <c r="I75" s="155" t="e">
        <f t="shared" si="43"/>
        <v>#DIV/0!</v>
      </c>
      <c r="J75" s="155" t="e">
        <f t="shared" si="40"/>
        <v>#DIV/0!</v>
      </c>
      <c r="K75" s="155" t="e">
        <f t="shared" si="40"/>
        <v>#DIV/0!</v>
      </c>
      <c r="L75" s="155" t="e">
        <f t="shared" ref="L75:M75" si="46">L60/L$67</f>
        <v>#DIV/0!</v>
      </c>
      <c r="M75" s="155" t="e">
        <f t="shared" si="46"/>
        <v>#DIV/0!</v>
      </c>
      <c r="O75" s="5" t="str">
        <f t="shared" si="44"/>
        <v>Huawei</v>
      </c>
      <c r="P75" s="155" t="e">
        <f t="shared" si="45"/>
        <v>#DIV/0!</v>
      </c>
      <c r="Q75" s="155" t="e">
        <f t="shared" si="45"/>
        <v>#DIV/0!</v>
      </c>
    </row>
    <row r="76" spans="2:17" ht="13.2" customHeight="1">
      <c r="B76" s="5" t="str">
        <f t="shared" si="42"/>
        <v>Mavenir</v>
      </c>
      <c r="C76" s="155" t="e">
        <f t="shared" si="43"/>
        <v>#DIV/0!</v>
      </c>
      <c r="D76" s="155" t="e">
        <f t="shared" si="43"/>
        <v>#DIV/0!</v>
      </c>
      <c r="E76" s="155" t="e">
        <f t="shared" si="43"/>
        <v>#DIV/0!</v>
      </c>
      <c r="F76" s="155" t="e">
        <f t="shared" si="43"/>
        <v>#DIV/0!</v>
      </c>
      <c r="G76" s="155" t="e">
        <f t="shared" si="43"/>
        <v>#DIV/0!</v>
      </c>
      <c r="H76" s="155" t="e">
        <f t="shared" si="43"/>
        <v>#DIV/0!</v>
      </c>
      <c r="I76" s="155" t="e">
        <f t="shared" si="43"/>
        <v>#DIV/0!</v>
      </c>
      <c r="J76" s="155" t="e">
        <f t="shared" si="40"/>
        <v>#DIV/0!</v>
      </c>
      <c r="K76" s="155" t="e">
        <f t="shared" si="40"/>
        <v>#DIV/0!</v>
      </c>
      <c r="L76" s="155" t="e">
        <f t="shared" ref="L76:M76" si="47">L61/L$67</f>
        <v>#DIV/0!</v>
      </c>
      <c r="M76" s="155" t="e">
        <f t="shared" si="47"/>
        <v>#DIV/0!</v>
      </c>
      <c r="O76" s="5" t="str">
        <f t="shared" si="44"/>
        <v>Mavenir</v>
      </c>
      <c r="P76" s="155" t="e">
        <f t="shared" si="45"/>
        <v>#DIV/0!</v>
      </c>
      <c r="Q76" s="155" t="e">
        <f t="shared" si="45"/>
        <v>#DIV/0!</v>
      </c>
    </row>
    <row r="77" spans="2:17" ht="13.2" customHeight="1">
      <c r="B77" s="5" t="str">
        <f t="shared" si="42"/>
        <v>NEC</v>
      </c>
      <c r="C77" s="155" t="e">
        <f t="shared" si="43"/>
        <v>#DIV/0!</v>
      </c>
      <c r="D77" s="155" t="e">
        <f t="shared" si="43"/>
        <v>#DIV/0!</v>
      </c>
      <c r="E77" s="155" t="e">
        <f t="shared" si="43"/>
        <v>#DIV/0!</v>
      </c>
      <c r="F77" s="155" t="e">
        <f t="shared" si="43"/>
        <v>#DIV/0!</v>
      </c>
      <c r="G77" s="155" t="e">
        <f t="shared" si="43"/>
        <v>#DIV/0!</v>
      </c>
      <c r="H77" s="155" t="e">
        <f t="shared" si="43"/>
        <v>#DIV/0!</v>
      </c>
      <c r="I77" s="155" t="e">
        <f t="shared" si="43"/>
        <v>#DIV/0!</v>
      </c>
      <c r="J77" s="155" t="e">
        <f t="shared" si="40"/>
        <v>#DIV/0!</v>
      </c>
      <c r="K77" s="155" t="e">
        <f t="shared" si="40"/>
        <v>#DIV/0!</v>
      </c>
      <c r="L77" s="155" t="e">
        <f t="shared" ref="L77:M77" si="48">L62/L$67</f>
        <v>#DIV/0!</v>
      </c>
      <c r="M77" s="155" t="e">
        <f t="shared" si="48"/>
        <v>#DIV/0!</v>
      </c>
      <c r="O77" s="5" t="str">
        <f t="shared" si="44"/>
        <v>NEC</v>
      </c>
      <c r="P77" s="155" t="e">
        <f t="shared" si="45"/>
        <v>#DIV/0!</v>
      </c>
      <c r="Q77" s="155" t="e">
        <f t="shared" si="45"/>
        <v>#DIV/0!</v>
      </c>
    </row>
    <row r="78" spans="2:17" ht="13.2" customHeight="1">
      <c r="B78" s="5" t="str">
        <f t="shared" si="42"/>
        <v>Nokia</v>
      </c>
      <c r="C78" s="155" t="e">
        <f t="shared" si="43"/>
        <v>#DIV/0!</v>
      </c>
      <c r="D78" s="155" t="e">
        <f t="shared" si="43"/>
        <v>#DIV/0!</v>
      </c>
      <c r="E78" s="155" t="e">
        <f t="shared" si="43"/>
        <v>#DIV/0!</v>
      </c>
      <c r="F78" s="155" t="e">
        <f t="shared" si="43"/>
        <v>#DIV/0!</v>
      </c>
      <c r="G78" s="155" t="e">
        <f t="shared" si="43"/>
        <v>#DIV/0!</v>
      </c>
      <c r="H78" s="155" t="e">
        <f t="shared" si="43"/>
        <v>#DIV/0!</v>
      </c>
      <c r="I78" s="155" t="e">
        <f t="shared" si="43"/>
        <v>#DIV/0!</v>
      </c>
      <c r="J78" s="155" t="e">
        <f t="shared" si="40"/>
        <v>#DIV/0!</v>
      </c>
      <c r="K78" s="155" t="e">
        <f t="shared" si="40"/>
        <v>#DIV/0!</v>
      </c>
      <c r="L78" s="155" t="e">
        <f t="shared" ref="L78:M78" si="49">L63/L$67</f>
        <v>#DIV/0!</v>
      </c>
      <c r="M78" s="155" t="e">
        <f t="shared" si="49"/>
        <v>#DIV/0!</v>
      </c>
      <c r="O78" s="5" t="str">
        <f t="shared" si="44"/>
        <v>Nokia</v>
      </c>
      <c r="P78" s="155" t="e">
        <f t="shared" si="45"/>
        <v>#DIV/0!</v>
      </c>
      <c r="Q78" s="155" t="e">
        <f t="shared" si="45"/>
        <v>#DIV/0!</v>
      </c>
    </row>
    <row r="79" spans="2:17" ht="13.2" customHeight="1">
      <c r="B79" s="5" t="str">
        <f t="shared" si="42"/>
        <v>Samsung</v>
      </c>
      <c r="C79" s="155" t="e">
        <f t="shared" si="43"/>
        <v>#DIV/0!</v>
      </c>
      <c r="D79" s="155" t="e">
        <f t="shared" si="43"/>
        <v>#DIV/0!</v>
      </c>
      <c r="E79" s="155" t="e">
        <f t="shared" si="43"/>
        <v>#DIV/0!</v>
      </c>
      <c r="F79" s="155" t="e">
        <f t="shared" si="43"/>
        <v>#DIV/0!</v>
      </c>
      <c r="G79" s="155" t="e">
        <f t="shared" si="43"/>
        <v>#DIV/0!</v>
      </c>
      <c r="H79" s="155" t="e">
        <f t="shared" si="43"/>
        <v>#DIV/0!</v>
      </c>
      <c r="I79" s="155" t="e">
        <f t="shared" si="43"/>
        <v>#DIV/0!</v>
      </c>
      <c r="J79" s="155" t="e">
        <f t="shared" ref="J79:K79" si="50">J64/J$67</f>
        <v>#DIV/0!</v>
      </c>
      <c r="K79" s="155" t="e">
        <f t="shared" si="50"/>
        <v>#DIV/0!</v>
      </c>
      <c r="L79" s="155" t="e">
        <f t="shared" ref="L79:M79" si="51">L64/L$67</f>
        <v>#DIV/0!</v>
      </c>
      <c r="M79" s="155" t="e">
        <f t="shared" si="51"/>
        <v>#DIV/0!</v>
      </c>
      <c r="O79" s="5" t="str">
        <f t="shared" si="44"/>
        <v>Samsung</v>
      </c>
      <c r="P79" s="155" t="e">
        <f t="shared" si="45"/>
        <v>#DIV/0!</v>
      </c>
      <c r="Q79" s="155" t="e">
        <f t="shared" si="45"/>
        <v>#DIV/0!</v>
      </c>
    </row>
    <row r="80" spans="2:17" ht="13.2" customHeight="1">
      <c r="B80" s="5" t="str">
        <f t="shared" si="42"/>
        <v>ZTE</v>
      </c>
      <c r="C80" s="155" t="e">
        <f t="shared" si="43"/>
        <v>#DIV/0!</v>
      </c>
      <c r="D80" s="155" t="e">
        <f t="shared" si="43"/>
        <v>#DIV/0!</v>
      </c>
      <c r="E80" s="155" t="e">
        <f t="shared" si="43"/>
        <v>#DIV/0!</v>
      </c>
      <c r="F80" s="155" t="e">
        <f t="shared" si="43"/>
        <v>#DIV/0!</v>
      </c>
      <c r="G80" s="155" t="e">
        <f t="shared" si="43"/>
        <v>#DIV/0!</v>
      </c>
      <c r="H80" s="155" t="e">
        <f t="shared" si="43"/>
        <v>#DIV/0!</v>
      </c>
      <c r="I80" s="155" t="e">
        <f t="shared" si="43"/>
        <v>#DIV/0!</v>
      </c>
      <c r="J80" s="155" t="e">
        <f t="shared" ref="J80:K80" si="52">J65/J$67</f>
        <v>#DIV/0!</v>
      </c>
      <c r="K80" s="155" t="e">
        <f t="shared" si="52"/>
        <v>#DIV/0!</v>
      </c>
      <c r="L80" s="155" t="e">
        <f t="shared" ref="L80:M80" si="53">L65/L$67</f>
        <v>#DIV/0!</v>
      </c>
      <c r="M80" s="155" t="e">
        <f t="shared" si="53"/>
        <v>#DIV/0!</v>
      </c>
      <c r="O80" s="5" t="str">
        <f t="shared" si="44"/>
        <v>ZTE</v>
      </c>
      <c r="P80" s="155" t="e">
        <f t="shared" si="45"/>
        <v>#DIV/0!</v>
      </c>
      <c r="Q80" s="155" t="e">
        <f t="shared" si="45"/>
        <v>#DIV/0!</v>
      </c>
    </row>
    <row r="81" spans="2:20" ht="13.2" customHeight="1">
      <c r="B81" s="5" t="str">
        <f t="shared" si="42"/>
        <v>Other</v>
      </c>
      <c r="C81" s="155" t="e">
        <f t="shared" si="43"/>
        <v>#DIV/0!</v>
      </c>
      <c r="D81" s="155" t="e">
        <f t="shared" si="43"/>
        <v>#DIV/0!</v>
      </c>
      <c r="E81" s="155" t="e">
        <f t="shared" si="43"/>
        <v>#DIV/0!</v>
      </c>
      <c r="F81" s="155" t="e">
        <f t="shared" si="43"/>
        <v>#DIV/0!</v>
      </c>
      <c r="G81" s="155" t="e">
        <f t="shared" si="43"/>
        <v>#DIV/0!</v>
      </c>
      <c r="H81" s="155" t="e">
        <f t="shared" si="43"/>
        <v>#DIV/0!</v>
      </c>
      <c r="I81" s="155" t="e">
        <f t="shared" si="43"/>
        <v>#DIV/0!</v>
      </c>
      <c r="J81" s="155" t="e">
        <f t="shared" ref="J81:K81" si="54">J66/J$67</f>
        <v>#DIV/0!</v>
      </c>
      <c r="K81" s="155" t="e">
        <f t="shared" si="54"/>
        <v>#DIV/0!</v>
      </c>
      <c r="L81" s="155" t="e">
        <f t="shared" ref="L81:M81" si="55">L66/L$67</f>
        <v>#DIV/0!</v>
      </c>
      <c r="M81" s="155" t="e">
        <f t="shared" si="55"/>
        <v>#DIV/0!</v>
      </c>
      <c r="O81" s="5" t="str">
        <f t="shared" si="44"/>
        <v>Other</v>
      </c>
      <c r="P81" s="155" t="e">
        <f t="shared" si="45"/>
        <v>#DIV/0!</v>
      </c>
      <c r="Q81" s="155" t="e">
        <f t="shared" si="45"/>
        <v>#DIV/0!</v>
      </c>
    </row>
    <row r="82" spans="2:20" ht="13.2" customHeight="1">
      <c r="B82" s="5" t="str">
        <f t="shared" si="42"/>
        <v>Total</v>
      </c>
      <c r="C82" s="157" t="e">
        <f t="shared" ref="C82:L82" si="56">SUM(C73:C81)</f>
        <v>#DIV/0!</v>
      </c>
      <c r="D82" s="157" t="e">
        <f t="shared" si="56"/>
        <v>#DIV/0!</v>
      </c>
      <c r="E82" s="157" t="e">
        <f t="shared" si="56"/>
        <v>#DIV/0!</v>
      </c>
      <c r="F82" s="157" t="e">
        <f t="shared" si="56"/>
        <v>#DIV/0!</v>
      </c>
      <c r="G82" s="157" t="e">
        <f t="shared" si="56"/>
        <v>#DIV/0!</v>
      </c>
      <c r="H82" s="157" t="e">
        <f t="shared" si="56"/>
        <v>#DIV/0!</v>
      </c>
      <c r="I82" s="157" t="e">
        <f t="shared" si="56"/>
        <v>#DIV/0!</v>
      </c>
      <c r="J82" s="157" t="e">
        <f t="shared" si="56"/>
        <v>#DIV/0!</v>
      </c>
      <c r="K82" s="157" t="e">
        <f t="shared" si="56"/>
        <v>#DIV/0!</v>
      </c>
      <c r="L82" s="157" t="e">
        <f t="shared" si="56"/>
        <v>#DIV/0!</v>
      </c>
      <c r="M82" s="157" t="e">
        <f t="shared" ref="M82" si="57">SUM(M73:M81)</f>
        <v>#DIV/0!</v>
      </c>
      <c r="O82" s="5" t="str">
        <f t="shared" si="44"/>
        <v>Total</v>
      </c>
      <c r="P82" s="157" t="e">
        <f>SUM(P73:P81)</f>
        <v>#DIV/0!</v>
      </c>
      <c r="Q82" s="157" t="e">
        <f>SUM(Q73:Q81)</f>
        <v>#DIV/0!</v>
      </c>
    </row>
    <row r="83" spans="2:20" ht="14.4">
      <c r="C83" s="24"/>
      <c r="D83" s="24"/>
      <c r="E83" s="24"/>
      <c r="F83" s="24"/>
      <c r="G83" s="24"/>
      <c r="H83" s="24"/>
      <c r="I83" s="24"/>
      <c r="J83" s="24"/>
      <c r="K83" s="24"/>
      <c r="L83" s="24"/>
      <c r="M83" s="24"/>
      <c r="P83" s="24"/>
      <c r="Q83" s="24"/>
      <c r="R83" s="24"/>
      <c r="S83" s="24"/>
      <c r="T83" s="2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U5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5" width="8.6640625" style="1"/>
    <col min="16" max="16" width="14.33203125" style="1" bestFit="1" customWidth="1"/>
    <col min="17" max="17" width="17" style="1" bestFit="1" customWidth="1"/>
    <col min="18" max="21" width="12.6640625" style="1" bestFit="1" customWidth="1"/>
    <col min="22" max="16384" width="8.6640625" style="1"/>
  </cols>
  <sheetData>
    <row r="1" spans="2:14" ht="13.2" customHeight="1"/>
    <row r="2" spans="2:14" ht="17.399999999999999">
      <c r="B2" s="32" t="str">
        <f>Introduction!B2</f>
        <v>LightCounting Wireless Infrastructure Shares, Size &amp; Forecast - 3Q21</v>
      </c>
      <c r="C2" s="32"/>
      <c r="D2" s="32"/>
      <c r="E2" s="32"/>
    </row>
    <row r="3" spans="2:14" ht="17.399999999999999">
      <c r="B3" s="233" t="str">
        <f>Introduction!B3</f>
        <v>December 2021 - Sample template for illustrative purposes only</v>
      </c>
      <c r="C3" s="31"/>
      <c r="D3" s="31"/>
      <c r="E3" s="31"/>
    </row>
    <row r="4" spans="2:14" ht="13.2" customHeight="1">
      <c r="B4" s="31"/>
      <c r="C4" s="31"/>
      <c r="D4" s="31"/>
      <c r="E4" s="31"/>
    </row>
    <row r="5" spans="2:14" ht="15.6">
      <c r="B5" s="92" t="s">
        <v>103</v>
      </c>
      <c r="C5" s="30"/>
      <c r="D5" s="195"/>
      <c r="E5" s="195"/>
      <c r="F5" s="29"/>
    </row>
    <row r="6" spans="2:14" ht="13.2" customHeight="1">
      <c r="C6" s="58"/>
      <c r="G6" s="83"/>
      <c r="H6" s="83"/>
    </row>
    <row r="7" spans="2:14" s="80" customFormat="1" ht="15" customHeight="1">
      <c r="B7" s="27" t="s">
        <v>100</v>
      </c>
      <c r="C7" s="27"/>
      <c r="D7" s="27"/>
      <c r="E7" s="27"/>
      <c r="N7" s="40" t="s">
        <v>94</v>
      </c>
    </row>
    <row r="8" spans="2:14" s="80" customFormat="1" ht="13.2" customHeight="1">
      <c r="B8" s="125" t="s">
        <v>89</v>
      </c>
      <c r="C8" s="113">
        <v>2016</v>
      </c>
      <c r="D8" s="113">
        <v>2017</v>
      </c>
      <c r="E8" s="113">
        <v>2018</v>
      </c>
      <c r="F8" s="113">
        <v>2019</v>
      </c>
      <c r="G8" s="113">
        <v>2020</v>
      </c>
      <c r="H8" s="113">
        <v>2021</v>
      </c>
      <c r="I8" s="113">
        <v>2022</v>
      </c>
      <c r="J8" s="113">
        <v>2023</v>
      </c>
      <c r="K8" s="113">
        <v>2024</v>
      </c>
      <c r="L8" s="113">
        <v>2025</v>
      </c>
      <c r="M8" s="126">
        <v>2026</v>
      </c>
      <c r="N8" s="136" t="s">
        <v>216</v>
      </c>
    </row>
    <row r="9" spans="2:14" s="80" customFormat="1" ht="13.2" customHeight="1">
      <c r="B9" s="127" t="s">
        <v>90</v>
      </c>
      <c r="C9" s="138">
        <v>0</v>
      </c>
      <c r="D9" s="139">
        <v>0</v>
      </c>
      <c r="E9" s="139"/>
      <c r="F9" s="139"/>
      <c r="G9" s="139"/>
      <c r="H9" s="139"/>
      <c r="I9" s="139"/>
      <c r="J9" s="139"/>
      <c r="K9" s="140"/>
      <c r="L9" s="140"/>
      <c r="M9" s="140"/>
      <c r="N9" s="41" t="e">
        <f>(M9/G9)^(1/6)-1</f>
        <v>#DIV/0!</v>
      </c>
    </row>
    <row r="10" spans="2:14" s="80" customFormat="1" ht="13.2" customHeight="1">
      <c r="B10" s="128" t="s">
        <v>91</v>
      </c>
      <c r="C10" s="129"/>
      <c r="D10" s="120"/>
      <c r="E10" s="120"/>
      <c r="F10" s="120"/>
      <c r="G10" s="120"/>
      <c r="H10" s="120"/>
      <c r="I10" s="120"/>
      <c r="J10" s="120"/>
      <c r="K10" s="123"/>
      <c r="L10" s="123"/>
      <c r="M10" s="149"/>
      <c r="N10" s="130"/>
    </row>
    <row r="11" spans="2:14" s="80" customFormat="1" ht="13.2" customHeight="1">
      <c r="B11" s="128" t="s">
        <v>151</v>
      </c>
      <c r="C11" s="129"/>
      <c r="D11" s="120"/>
      <c r="E11" s="120"/>
      <c r="F11" s="120"/>
      <c r="G11" s="120"/>
      <c r="H11" s="120"/>
      <c r="I11" s="120"/>
      <c r="J11" s="120"/>
      <c r="K11" s="123"/>
      <c r="L11" s="123"/>
      <c r="M11" s="123"/>
      <c r="N11" s="130"/>
    </row>
    <row r="12" spans="2:14" s="80" customFormat="1" ht="13.2" customHeight="1">
      <c r="B12" s="131" t="s">
        <v>152</v>
      </c>
      <c r="C12" s="129"/>
      <c r="D12" s="120"/>
      <c r="E12" s="120"/>
      <c r="F12" s="120"/>
      <c r="G12" s="120"/>
      <c r="H12" s="120"/>
      <c r="I12" s="120"/>
      <c r="J12" s="120"/>
      <c r="K12" s="120"/>
      <c r="L12" s="120"/>
      <c r="M12" s="120"/>
      <c r="N12" s="130"/>
    </row>
    <row r="13" spans="2:14" s="80" customFormat="1" ht="13.2" customHeight="1">
      <c r="B13" s="127" t="s">
        <v>92</v>
      </c>
      <c r="C13" s="138">
        <v>0</v>
      </c>
      <c r="D13" s="139">
        <v>0</v>
      </c>
      <c r="E13" s="139"/>
      <c r="F13" s="139"/>
      <c r="G13" s="139"/>
      <c r="H13" s="139"/>
      <c r="I13" s="139"/>
      <c r="J13" s="139"/>
      <c r="K13" s="140"/>
      <c r="L13" s="140"/>
      <c r="M13" s="140"/>
      <c r="N13" s="45" t="e">
        <f>(M13/G13)^(1/6)-1</f>
        <v>#DIV/0!</v>
      </c>
    </row>
    <row r="14" spans="2:14" s="80" customFormat="1" ht="13.2" customHeight="1">
      <c r="B14" s="128" t="s">
        <v>91</v>
      </c>
      <c r="C14" s="129"/>
      <c r="D14" s="120"/>
      <c r="E14" s="120"/>
      <c r="F14" s="120"/>
      <c r="G14" s="120"/>
      <c r="H14" s="120"/>
      <c r="I14" s="120"/>
      <c r="J14" s="120"/>
      <c r="K14" s="123"/>
      <c r="L14" s="123"/>
      <c r="M14" s="123"/>
      <c r="N14" s="130"/>
    </row>
    <row r="15" spans="2:14" s="80" customFormat="1" ht="13.2" customHeight="1">
      <c r="B15" s="128" t="s">
        <v>151</v>
      </c>
      <c r="C15" s="129"/>
      <c r="D15" s="120"/>
      <c r="E15" s="120"/>
      <c r="F15" s="120"/>
      <c r="G15" s="120"/>
      <c r="H15" s="120"/>
      <c r="I15" s="120"/>
      <c r="J15" s="120"/>
      <c r="K15" s="123"/>
      <c r="L15" s="123"/>
      <c r="M15" s="123"/>
      <c r="N15" s="130"/>
    </row>
    <row r="16" spans="2:14" s="80" customFormat="1" ht="13.2" customHeight="1">
      <c r="B16" s="131" t="s">
        <v>152</v>
      </c>
      <c r="C16" s="129"/>
      <c r="D16" s="120"/>
      <c r="E16" s="120"/>
      <c r="F16" s="120"/>
      <c r="G16" s="120"/>
      <c r="H16" s="120"/>
      <c r="I16" s="120"/>
      <c r="J16" s="120"/>
      <c r="K16" s="120"/>
      <c r="L16" s="120"/>
      <c r="M16" s="120"/>
      <c r="N16" s="130"/>
    </row>
    <row r="17" spans="2:14" s="80" customFormat="1" ht="13.2" customHeight="1">
      <c r="B17" s="127" t="s">
        <v>93</v>
      </c>
      <c r="C17" s="138">
        <v>0</v>
      </c>
      <c r="D17" s="139">
        <v>0</v>
      </c>
      <c r="E17" s="139"/>
      <c r="F17" s="139"/>
      <c r="G17" s="139"/>
      <c r="H17" s="139"/>
      <c r="I17" s="139"/>
      <c r="J17" s="139"/>
      <c r="K17" s="140"/>
      <c r="L17" s="140"/>
      <c r="M17" s="140"/>
      <c r="N17" s="45" t="e">
        <f>(M17/G17)^(1/6)-1</f>
        <v>#DIV/0!</v>
      </c>
    </row>
    <row r="18" spans="2:14" s="80" customFormat="1" ht="13.2" customHeight="1">
      <c r="B18" s="128" t="s">
        <v>91</v>
      </c>
      <c r="C18" s="129"/>
      <c r="D18" s="120"/>
      <c r="E18" s="120"/>
      <c r="F18" s="120"/>
      <c r="G18" s="120"/>
      <c r="H18" s="120"/>
      <c r="I18" s="120"/>
      <c r="J18" s="120"/>
      <c r="K18" s="123"/>
      <c r="L18" s="123"/>
      <c r="M18" s="123"/>
      <c r="N18" s="130"/>
    </row>
    <row r="19" spans="2:14" s="80" customFormat="1" ht="13.2" customHeight="1">
      <c r="B19" s="128" t="s">
        <v>151</v>
      </c>
      <c r="C19" s="129"/>
      <c r="D19" s="120"/>
      <c r="E19" s="120"/>
      <c r="F19" s="120"/>
      <c r="G19" s="120"/>
      <c r="H19" s="120"/>
      <c r="I19" s="120"/>
      <c r="J19" s="120"/>
      <c r="K19" s="123"/>
      <c r="L19" s="123"/>
      <c r="M19" s="123"/>
      <c r="N19" s="130"/>
    </row>
    <row r="20" spans="2:14" s="80" customFormat="1" ht="13.2" customHeight="1">
      <c r="B20" s="131" t="s">
        <v>152</v>
      </c>
      <c r="C20" s="129"/>
      <c r="D20" s="120"/>
      <c r="E20" s="120"/>
      <c r="F20" s="120"/>
      <c r="G20" s="120"/>
      <c r="H20" s="120"/>
      <c r="I20" s="120"/>
      <c r="J20" s="120"/>
      <c r="K20" s="120"/>
      <c r="L20" s="120"/>
      <c r="M20" s="120"/>
      <c r="N20" s="130"/>
    </row>
    <row r="21" spans="2:14" s="80" customFormat="1" ht="13.2" customHeight="1">
      <c r="B21" s="127" t="s">
        <v>98</v>
      </c>
      <c r="C21" s="138">
        <v>0</v>
      </c>
      <c r="D21" s="139">
        <v>0</v>
      </c>
      <c r="E21" s="139"/>
      <c r="F21" s="139"/>
      <c r="G21" s="139"/>
      <c r="H21" s="139"/>
      <c r="I21" s="139"/>
      <c r="J21" s="139"/>
      <c r="K21" s="140"/>
      <c r="L21" s="140"/>
      <c r="M21" s="140"/>
      <c r="N21" s="45" t="e">
        <f>(M21/G21)^(1/6)-1</f>
        <v>#DIV/0!</v>
      </c>
    </row>
    <row r="22" spans="2:14" s="80" customFormat="1" ht="13.2" customHeight="1">
      <c r="B22" s="128" t="s">
        <v>91</v>
      </c>
      <c r="C22" s="129"/>
      <c r="D22" s="120"/>
      <c r="E22" s="120"/>
      <c r="F22" s="120"/>
      <c r="G22" s="120"/>
      <c r="H22" s="120"/>
      <c r="I22" s="120"/>
      <c r="J22" s="120"/>
      <c r="K22" s="123"/>
      <c r="L22" s="123"/>
      <c r="M22" s="123"/>
      <c r="N22" s="130"/>
    </row>
    <row r="23" spans="2:14" s="80" customFormat="1" ht="13.2" customHeight="1">
      <c r="B23" s="128" t="s">
        <v>151</v>
      </c>
      <c r="C23" s="129"/>
      <c r="D23" s="120"/>
      <c r="E23" s="120"/>
      <c r="F23" s="120"/>
      <c r="G23" s="120"/>
      <c r="H23" s="120"/>
      <c r="I23" s="120"/>
      <c r="J23" s="120"/>
      <c r="K23" s="123"/>
      <c r="L23" s="123"/>
      <c r="M23" s="123"/>
      <c r="N23" s="130"/>
    </row>
    <row r="24" spans="2:14" s="80" customFormat="1" ht="13.2" customHeight="1">
      <c r="B24" s="131" t="s">
        <v>152</v>
      </c>
      <c r="C24" s="129"/>
      <c r="D24" s="120"/>
      <c r="E24" s="120"/>
      <c r="F24" s="120"/>
      <c r="G24" s="120"/>
      <c r="H24" s="120"/>
      <c r="I24" s="120"/>
      <c r="J24" s="120"/>
      <c r="K24" s="120"/>
      <c r="L24" s="120"/>
      <c r="M24" s="120"/>
      <c r="N24" s="130"/>
    </row>
    <row r="25" spans="2:14" s="80" customFormat="1" ht="13.2" customHeight="1">
      <c r="B25" s="127" t="s">
        <v>70</v>
      </c>
      <c r="C25" s="139">
        <f t="shared" ref="C25:L25" si="0">C9+C13+C17+C21</f>
        <v>0</v>
      </c>
      <c r="D25" s="139">
        <f t="shared" si="0"/>
        <v>0</v>
      </c>
      <c r="E25" s="139">
        <f t="shared" si="0"/>
        <v>0</v>
      </c>
      <c r="F25" s="139">
        <f t="shared" si="0"/>
        <v>0</v>
      </c>
      <c r="G25" s="139">
        <f t="shared" si="0"/>
        <v>0</v>
      </c>
      <c r="H25" s="139">
        <f t="shared" si="0"/>
        <v>0</v>
      </c>
      <c r="I25" s="139">
        <f t="shared" si="0"/>
        <v>0</v>
      </c>
      <c r="J25" s="139">
        <f t="shared" si="0"/>
        <v>0</v>
      </c>
      <c r="K25" s="140">
        <f t="shared" si="0"/>
        <v>0</v>
      </c>
      <c r="L25" s="140">
        <f t="shared" si="0"/>
        <v>0</v>
      </c>
      <c r="M25" s="140">
        <f t="shared" ref="M25" si="1">M9+M13+M17+M21</f>
        <v>0</v>
      </c>
      <c r="N25" s="45" t="e">
        <f>(M25/G25)^(1/6)-1</f>
        <v>#DIV/0!</v>
      </c>
    </row>
    <row r="26" spans="2:14" s="80" customFormat="1" ht="13.2" customHeight="1">
      <c r="B26" s="131" t="s">
        <v>91</v>
      </c>
      <c r="C26" s="114"/>
      <c r="D26" s="120"/>
      <c r="E26" s="120"/>
      <c r="F26" s="120" t="e">
        <f>(F25-E25)/E25</f>
        <v>#DIV/0!</v>
      </c>
      <c r="G26" s="120" t="e">
        <f t="shared" ref="G26:M26" si="2">(G25-F25)/F25</f>
        <v>#DIV/0!</v>
      </c>
      <c r="H26" s="120" t="e">
        <f t="shared" si="2"/>
        <v>#DIV/0!</v>
      </c>
      <c r="I26" s="120" t="e">
        <f t="shared" si="2"/>
        <v>#DIV/0!</v>
      </c>
      <c r="J26" s="120" t="e">
        <f t="shared" si="2"/>
        <v>#DIV/0!</v>
      </c>
      <c r="K26" s="123" t="e">
        <f t="shared" si="2"/>
        <v>#DIV/0!</v>
      </c>
      <c r="L26" s="123" t="e">
        <f t="shared" si="2"/>
        <v>#DIV/0!</v>
      </c>
      <c r="M26" s="123" t="e">
        <f t="shared" si="2"/>
        <v>#DIV/0!</v>
      </c>
      <c r="N26" s="132"/>
    </row>
    <row r="27" spans="2:14" s="80" customFormat="1" ht="13.2" customHeight="1">
      <c r="B27" s="133"/>
      <c r="C27" s="133"/>
      <c r="D27" s="194"/>
      <c r="E27" s="134"/>
      <c r="F27" s="61"/>
      <c r="G27" s="135"/>
      <c r="H27" s="178"/>
      <c r="I27" s="209"/>
    </row>
    <row r="28" spans="2:14" s="80" customFormat="1" ht="15" customHeight="1">
      <c r="B28" s="27" t="s">
        <v>95</v>
      </c>
      <c r="C28" s="27"/>
      <c r="D28" s="27"/>
      <c r="F28" s="190"/>
      <c r="G28" s="59"/>
      <c r="H28" s="189"/>
      <c r="N28" s="40" t="s">
        <v>94</v>
      </c>
    </row>
    <row r="29" spans="2:14" s="80" customFormat="1" ht="13.2" customHeight="1">
      <c r="B29" s="125" t="s">
        <v>89</v>
      </c>
      <c r="C29" s="113">
        <v>2016</v>
      </c>
      <c r="D29" s="113">
        <v>2017</v>
      </c>
      <c r="E29" s="113">
        <v>2018</v>
      </c>
      <c r="F29" s="113">
        <v>2019</v>
      </c>
      <c r="G29" s="113">
        <v>2020</v>
      </c>
      <c r="H29" s="113">
        <v>2021</v>
      </c>
      <c r="I29" s="113">
        <v>2022</v>
      </c>
      <c r="J29" s="113">
        <v>2023</v>
      </c>
      <c r="K29" s="113">
        <v>2024</v>
      </c>
      <c r="L29" s="113">
        <v>2025</v>
      </c>
      <c r="M29" s="126">
        <v>2026</v>
      </c>
      <c r="N29" s="136" t="s">
        <v>216</v>
      </c>
    </row>
    <row r="30" spans="2:14" s="80" customFormat="1" ht="13.2" customHeight="1">
      <c r="B30" s="127" t="s">
        <v>90</v>
      </c>
      <c r="C30" s="25">
        <v>0</v>
      </c>
      <c r="D30" s="25">
        <v>0</v>
      </c>
      <c r="E30" s="116"/>
      <c r="F30" s="116"/>
      <c r="G30" s="229"/>
      <c r="H30" s="116"/>
      <c r="I30" s="116"/>
      <c r="J30" s="116"/>
      <c r="K30" s="122"/>
      <c r="L30" s="122"/>
      <c r="M30" s="122"/>
      <c r="N30" s="41" t="e">
        <f>(M30/G30)^(1/6)-1</f>
        <v>#DIV/0!</v>
      </c>
    </row>
    <row r="31" spans="2:14" s="80" customFormat="1" ht="13.2" customHeight="1">
      <c r="B31" s="128" t="s">
        <v>91</v>
      </c>
      <c r="C31" s="114"/>
      <c r="D31" s="33"/>
      <c r="E31" s="33"/>
      <c r="F31" s="120"/>
      <c r="G31" s="230"/>
      <c r="H31" s="120"/>
      <c r="I31" s="120"/>
      <c r="J31" s="120"/>
      <c r="K31" s="123"/>
      <c r="L31" s="123"/>
      <c r="M31" s="123"/>
      <c r="N31" s="130"/>
    </row>
    <row r="32" spans="2:14" s="80" customFormat="1" ht="13.2" customHeight="1">
      <c r="B32" s="127" t="s">
        <v>92</v>
      </c>
      <c r="C32" s="25">
        <v>0</v>
      </c>
      <c r="D32" s="25">
        <v>0</v>
      </c>
      <c r="E32" s="116"/>
      <c r="F32" s="116"/>
      <c r="G32" s="229"/>
      <c r="H32" s="116"/>
      <c r="I32" s="116"/>
      <c r="J32" s="116"/>
      <c r="K32" s="122"/>
      <c r="L32" s="122"/>
      <c r="M32" s="122"/>
      <c r="N32" s="45" t="e">
        <f>(M32/G32)^(1/6)-1</f>
        <v>#DIV/0!</v>
      </c>
    </row>
    <row r="33" spans="2:21" s="80" customFormat="1" ht="13.2" customHeight="1">
      <c r="B33" s="128" t="s">
        <v>91</v>
      </c>
      <c r="C33" s="114"/>
      <c r="D33" s="33"/>
      <c r="E33" s="33"/>
      <c r="F33" s="120"/>
      <c r="G33" s="120"/>
      <c r="H33" s="120"/>
      <c r="I33" s="120"/>
      <c r="J33" s="120"/>
      <c r="K33" s="123"/>
      <c r="L33" s="123"/>
      <c r="M33" s="123"/>
      <c r="N33" s="130"/>
    </row>
    <row r="34" spans="2:21" s="80" customFormat="1" ht="13.2" customHeight="1">
      <c r="B34" s="127" t="s">
        <v>93</v>
      </c>
      <c r="C34" s="25">
        <v>0</v>
      </c>
      <c r="D34" s="25">
        <v>0</v>
      </c>
      <c r="E34" s="116"/>
      <c r="F34" s="116"/>
      <c r="G34" s="116"/>
      <c r="H34" s="116"/>
      <c r="I34" s="116"/>
      <c r="J34" s="116"/>
      <c r="K34" s="122"/>
      <c r="L34" s="122"/>
      <c r="M34" s="122"/>
      <c r="N34" s="45" t="e">
        <f>(M34/G34)^(1/6)-1</f>
        <v>#DIV/0!</v>
      </c>
      <c r="O34" s="146"/>
      <c r="P34" s="148"/>
    </row>
    <row r="35" spans="2:21" s="80" customFormat="1" ht="13.2" customHeight="1">
      <c r="B35" s="128" t="s">
        <v>91</v>
      </c>
      <c r="C35" s="114"/>
      <c r="D35" s="33"/>
      <c r="E35" s="33"/>
      <c r="F35" s="120"/>
      <c r="G35" s="120"/>
      <c r="H35" s="120"/>
      <c r="I35" s="120"/>
      <c r="J35" s="120"/>
      <c r="K35" s="123"/>
      <c r="L35" s="123"/>
      <c r="M35" s="123"/>
      <c r="N35" s="130"/>
      <c r="O35" s="146"/>
    </row>
    <row r="36" spans="2:21" s="80" customFormat="1" ht="13.2" customHeight="1">
      <c r="B36" s="127" t="s">
        <v>98</v>
      </c>
      <c r="C36" s="25">
        <v>0</v>
      </c>
      <c r="D36" s="25">
        <v>0</v>
      </c>
      <c r="E36" s="116"/>
      <c r="F36" s="116"/>
      <c r="G36" s="116"/>
      <c r="H36" s="116"/>
      <c r="I36" s="116"/>
      <c r="J36" s="116"/>
      <c r="K36" s="122"/>
      <c r="L36" s="122"/>
      <c r="M36" s="122"/>
      <c r="N36" s="45" t="e">
        <f>(M36/G36)^(1/6)-1</f>
        <v>#DIV/0!</v>
      </c>
      <c r="P36" s="61"/>
      <c r="Q36" s="61"/>
      <c r="R36" s="61"/>
      <c r="S36" s="61"/>
      <c r="T36" s="61"/>
      <c r="U36" s="61"/>
    </row>
    <row r="37" spans="2:21" s="80" customFormat="1" ht="13.2" customHeight="1">
      <c r="B37" s="128" t="s">
        <v>91</v>
      </c>
      <c r="C37" s="114"/>
      <c r="D37" s="33"/>
      <c r="E37" s="33"/>
      <c r="F37" s="120"/>
      <c r="G37" s="120"/>
      <c r="H37" s="120"/>
      <c r="I37" s="120"/>
      <c r="J37" s="120"/>
      <c r="K37" s="123"/>
      <c r="L37" s="123"/>
      <c r="M37" s="123"/>
      <c r="N37" s="130"/>
      <c r="P37" s="185"/>
      <c r="Q37" s="185"/>
      <c r="R37" s="185"/>
      <c r="S37" s="185"/>
      <c r="T37" s="185"/>
      <c r="U37" s="185"/>
    </row>
    <row r="38" spans="2:21" s="80" customFormat="1" ht="13.2" customHeight="1">
      <c r="B38" s="127" t="s">
        <v>70</v>
      </c>
      <c r="C38" s="25">
        <f>C30+C32+C34+C36</f>
        <v>0</v>
      </c>
      <c r="D38" s="25">
        <f>D30+D32+D34+D36</f>
        <v>0</v>
      </c>
      <c r="E38" s="116">
        <f>E30+E32+E34+E36</f>
        <v>0</v>
      </c>
      <c r="F38" s="116">
        <f t="shared" ref="F38:L38" si="3">F30+F32+F34+F36</f>
        <v>0</v>
      </c>
      <c r="G38" s="116">
        <f t="shared" si="3"/>
        <v>0</v>
      </c>
      <c r="H38" s="116">
        <f t="shared" si="3"/>
        <v>0</v>
      </c>
      <c r="I38" s="116">
        <f t="shared" si="3"/>
        <v>0</v>
      </c>
      <c r="J38" s="116">
        <f t="shared" si="3"/>
        <v>0</v>
      </c>
      <c r="K38" s="122">
        <f t="shared" si="3"/>
        <v>0</v>
      </c>
      <c r="L38" s="122">
        <f t="shared" si="3"/>
        <v>0</v>
      </c>
      <c r="M38" s="122">
        <f t="shared" ref="M38" si="4">M30+M32+M34+M36</f>
        <v>0</v>
      </c>
      <c r="N38" s="45" t="e">
        <f>(M38/G38)^(1/6)-1</f>
        <v>#DIV/0!</v>
      </c>
    </row>
    <row r="39" spans="2:21" s="80" customFormat="1" ht="13.2" customHeight="1">
      <c r="B39" s="131" t="s">
        <v>91</v>
      </c>
      <c r="C39" s="114"/>
      <c r="D39" s="33"/>
      <c r="E39" s="33"/>
      <c r="F39" s="120" t="e">
        <f>(F38-E38)/E38</f>
        <v>#DIV/0!</v>
      </c>
      <c r="G39" s="120" t="e">
        <f t="shared" ref="G39:M39" si="5">(G38-F38)/F38</f>
        <v>#DIV/0!</v>
      </c>
      <c r="H39" s="120" t="e">
        <f t="shared" si="5"/>
        <v>#DIV/0!</v>
      </c>
      <c r="I39" s="120" t="e">
        <f t="shared" si="5"/>
        <v>#DIV/0!</v>
      </c>
      <c r="J39" s="120" t="e">
        <f t="shared" si="5"/>
        <v>#DIV/0!</v>
      </c>
      <c r="K39" s="123" t="e">
        <f t="shared" si="5"/>
        <v>#DIV/0!</v>
      </c>
      <c r="L39" s="123" t="e">
        <f t="shared" si="5"/>
        <v>#DIV/0!</v>
      </c>
      <c r="M39" s="123" t="e">
        <f t="shared" si="5"/>
        <v>#DIV/0!</v>
      </c>
      <c r="N39" s="132"/>
    </row>
    <row r="40" spans="2:21" s="80" customFormat="1" ht="13.2" customHeight="1">
      <c r="E40" s="190"/>
      <c r="F40" s="59"/>
      <c r="G40" s="59"/>
      <c r="H40" s="135"/>
      <c r="I40" s="148"/>
      <c r="J40" s="148"/>
      <c r="K40" s="148"/>
      <c r="L40" s="148"/>
      <c r="M40" s="148"/>
    </row>
    <row r="41" spans="2:21" s="80" customFormat="1" ht="15" customHeight="1">
      <c r="B41" s="27" t="s">
        <v>101</v>
      </c>
      <c r="C41" s="27"/>
      <c r="D41" s="27"/>
      <c r="E41" s="27"/>
      <c r="F41" s="189"/>
      <c r="G41" s="189"/>
      <c r="H41" s="148"/>
      <c r="L41" s="148"/>
      <c r="M41" s="148"/>
      <c r="N41" s="40" t="s">
        <v>94</v>
      </c>
      <c r="P41" s="105"/>
    </row>
    <row r="42" spans="2:21" s="80" customFormat="1" ht="13.2" customHeight="1">
      <c r="B42" s="125" t="s">
        <v>89</v>
      </c>
      <c r="C42" s="113">
        <v>2016</v>
      </c>
      <c r="D42" s="113">
        <v>2017</v>
      </c>
      <c r="E42" s="113">
        <v>2018</v>
      </c>
      <c r="F42" s="113">
        <v>2019</v>
      </c>
      <c r="G42" s="113">
        <v>2020</v>
      </c>
      <c r="H42" s="113">
        <v>2021</v>
      </c>
      <c r="I42" s="113">
        <v>2022</v>
      </c>
      <c r="J42" s="113">
        <v>2023</v>
      </c>
      <c r="K42" s="113">
        <v>2024</v>
      </c>
      <c r="L42" s="113">
        <v>2025</v>
      </c>
      <c r="M42" s="126">
        <v>2026</v>
      </c>
      <c r="N42" s="136" t="s">
        <v>216</v>
      </c>
    </row>
    <row r="43" spans="2:21" s="80" customFormat="1" ht="13.2" customHeight="1">
      <c r="B43" s="81" t="s">
        <v>90</v>
      </c>
      <c r="C43" s="151"/>
      <c r="D43" s="151"/>
      <c r="E43" s="167" t="e">
        <f t="shared" ref="E43:L43" si="6">E30*1000000/E9</f>
        <v>#DIV/0!</v>
      </c>
      <c r="F43" s="167" t="e">
        <f t="shared" si="6"/>
        <v>#DIV/0!</v>
      </c>
      <c r="G43" s="167" t="e">
        <f t="shared" si="6"/>
        <v>#DIV/0!</v>
      </c>
      <c r="H43" s="167" t="e">
        <f t="shared" si="6"/>
        <v>#DIV/0!</v>
      </c>
      <c r="I43" s="167" t="e">
        <f t="shared" si="6"/>
        <v>#DIV/0!</v>
      </c>
      <c r="J43" s="167" t="e">
        <f t="shared" si="6"/>
        <v>#DIV/0!</v>
      </c>
      <c r="K43" s="167" t="e">
        <f t="shared" si="6"/>
        <v>#DIV/0!</v>
      </c>
      <c r="L43" s="168" t="e">
        <f t="shared" si="6"/>
        <v>#DIV/0!</v>
      </c>
      <c r="M43" s="168" t="e">
        <f t="shared" ref="M43" si="7">M30*1000000/M9</f>
        <v>#DIV/0!</v>
      </c>
      <c r="N43" s="41" t="e">
        <f>(M43/G43)^(1/6)-1</f>
        <v>#DIV/0!</v>
      </c>
      <c r="Q43" s="148"/>
    </row>
    <row r="44" spans="2:21" s="80" customFormat="1" ht="13.2" customHeight="1">
      <c r="B44" s="81" t="s">
        <v>92</v>
      </c>
      <c r="C44" s="151"/>
      <c r="D44" s="151"/>
      <c r="E44" s="167" t="e">
        <f t="shared" ref="E44:L44" si="8">E32*1000000/E13</f>
        <v>#DIV/0!</v>
      </c>
      <c r="F44" s="167" t="e">
        <f t="shared" si="8"/>
        <v>#DIV/0!</v>
      </c>
      <c r="G44" s="167" t="e">
        <f t="shared" si="8"/>
        <v>#DIV/0!</v>
      </c>
      <c r="H44" s="167" t="e">
        <f t="shared" si="8"/>
        <v>#DIV/0!</v>
      </c>
      <c r="I44" s="167" t="e">
        <f t="shared" si="8"/>
        <v>#DIV/0!</v>
      </c>
      <c r="J44" s="167" t="e">
        <f t="shared" si="8"/>
        <v>#DIV/0!</v>
      </c>
      <c r="K44" s="167" t="e">
        <f t="shared" si="8"/>
        <v>#DIV/0!</v>
      </c>
      <c r="L44" s="168" t="e">
        <f t="shared" si="8"/>
        <v>#DIV/0!</v>
      </c>
      <c r="M44" s="168" t="e">
        <f t="shared" ref="M44" si="9">M32*1000000/M13</f>
        <v>#DIV/0!</v>
      </c>
      <c r="N44" s="45" t="e">
        <f>(M44/G44)^(1/6)-1</f>
        <v>#DIV/0!</v>
      </c>
      <c r="Q44" s="148"/>
    </row>
    <row r="45" spans="2:21" s="80" customFormat="1" ht="13.2" customHeight="1">
      <c r="B45" s="81" t="s">
        <v>93</v>
      </c>
      <c r="C45" s="151"/>
      <c r="D45" s="151"/>
      <c r="E45" s="167" t="e">
        <f t="shared" ref="E45:L45" si="10">E34*1000000/E17</f>
        <v>#DIV/0!</v>
      </c>
      <c r="F45" s="167" t="e">
        <f t="shared" si="10"/>
        <v>#DIV/0!</v>
      </c>
      <c r="G45" s="167" t="e">
        <f t="shared" si="10"/>
        <v>#DIV/0!</v>
      </c>
      <c r="H45" s="167" t="e">
        <f t="shared" si="10"/>
        <v>#DIV/0!</v>
      </c>
      <c r="I45" s="167" t="e">
        <f t="shared" si="10"/>
        <v>#DIV/0!</v>
      </c>
      <c r="J45" s="167" t="e">
        <f t="shared" si="10"/>
        <v>#DIV/0!</v>
      </c>
      <c r="K45" s="167" t="e">
        <f t="shared" si="10"/>
        <v>#DIV/0!</v>
      </c>
      <c r="L45" s="168" t="e">
        <f t="shared" si="10"/>
        <v>#DIV/0!</v>
      </c>
      <c r="M45" s="168" t="e">
        <f t="shared" ref="M45" si="11">M34*1000000/M17</f>
        <v>#DIV/0!</v>
      </c>
      <c r="N45" s="45" t="e">
        <f>(M45/G45)^(1/6)-1</f>
        <v>#DIV/0!</v>
      </c>
      <c r="Q45" s="105"/>
    </row>
    <row r="46" spans="2:21" s="80" customFormat="1" ht="13.2" customHeight="1">
      <c r="B46" s="81" t="s">
        <v>98</v>
      </c>
      <c r="C46" s="151"/>
      <c r="D46" s="151"/>
      <c r="E46" s="167"/>
      <c r="F46" s="167" t="e">
        <f t="shared" ref="F46:L46" si="12">F36*1000000/F21</f>
        <v>#DIV/0!</v>
      </c>
      <c r="G46" s="167" t="e">
        <f t="shared" si="12"/>
        <v>#DIV/0!</v>
      </c>
      <c r="H46" s="167" t="e">
        <f t="shared" si="12"/>
        <v>#DIV/0!</v>
      </c>
      <c r="I46" s="167" t="e">
        <f t="shared" si="12"/>
        <v>#DIV/0!</v>
      </c>
      <c r="J46" s="167" t="e">
        <f t="shared" si="12"/>
        <v>#DIV/0!</v>
      </c>
      <c r="K46" s="167" t="e">
        <f t="shared" si="12"/>
        <v>#DIV/0!</v>
      </c>
      <c r="L46" s="168" t="e">
        <f t="shared" si="12"/>
        <v>#DIV/0!</v>
      </c>
      <c r="M46" s="168" t="e">
        <f t="shared" ref="M46" si="13">M36*1000000/M21</f>
        <v>#DIV/0!</v>
      </c>
      <c r="N46" s="50" t="e">
        <f>(M46/G46)^(1/6)-1</f>
        <v>#DIV/0!</v>
      </c>
    </row>
    <row r="47" spans="2:21">
      <c r="B47" s="80"/>
      <c r="C47" s="80"/>
      <c r="D47" s="80"/>
      <c r="E47" s="80"/>
      <c r="F47" s="80"/>
      <c r="G47" s="80"/>
      <c r="H47" s="80"/>
      <c r="I47" s="80"/>
      <c r="J47" s="80"/>
      <c r="K47" s="80"/>
      <c r="L47" s="80"/>
      <c r="M47" s="80"/>
      <c r="N47" s="80"/>
    </row>
    <row r="50" spans="8:8">
      <c r="H50" s="210"/>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T97"/>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3" width="11.6640625" style="1" customWidth="1"/>
    <col min="14" max="14" width="9" style="1" bestFit="1" customWidth="1"/>
    <col min="15" max="15" width="20.77734375" style="1" customWidth="1"/>
    <col min="16" max="20" width="11.6640625" style="1" customWidth="1"/>
    <col min="21" max="16384" width="8.6640625" style="1"/>
  </cols>
  <sheetData>
    <row r="2" spans="2:17" ht="17.399999999999999">
      <c r="B2" s="32" t="str">
        <f>Introduction!B2</f>
        <v>LightCounting Wireless Infrastructure Shares, Size &amp; Forecast - 3Q21</v>
      </c>
    </row>
    <row r="3" spans="2:17" ht="17.399999999999999">
      <c r="B3" s="233" t="str">
        <f>Introduction!B3</f>
        <v>December 2021 - Sample template for illustrative purposes only</v>
      </c>
    </row>
    <row r="4" spans="2:17" ht="13.2" customHeight="1">
      <c r="B4" s="31"/>
    </row>
    <row r="5" spans="2:17" ht="15.6">
      <c r="B5" s="92" t="s">
        <v>72</v>
      </c>
      <c r="C5" s="29"/>
    </row>
    <row r="6" spans="2:17" ht="13.2" customHeight="1"/>
    <row r="7" spans="2:17" ht="15" customHeight="1">
      <c r="B7" s="27" t="s">
        <v>149</v>
      </c>
      <c r="D7" s="196"/>
      <c r="F7" s="28"/>
      <c r="O7" s="27" t="s">
        <v>123</v>
      </c>
      <c r="Q7" s="69"/>
    </row>
    <row r="8" spans="2:17" ht="13.2" customHeight="1">
      <c r="B8" s="15" t="s">
        <v>6</v>
      </c>
      <c r="C8" s="26" t="s">
        <v>73</v>
      </c>
      <c r="D8" s="26" t="s">
        <v>74</v>
      </c>
      <c r="E8" s="26" t="s">
        <v>75</v>
      </c>
      <c r="F8" s="26" t="s">
        <v>76</v>
      </c>
      <c r="G8" s="26" t="s">
        <v>77</v>
      </c>
      <c r="H8" s="26" t="s">
        <v>78</v>
      </c>
      <c r="I8" s="26" t="s">
        <v>79</v>
      </c>
      <c r="J8" s="26" t="s">
        <v>80</v>
      </c>
      <c r="K8" s="26" t="s">
        <v>81</v>
      </c>
      <c r="L8" s="26" t="s">
        <v>82</v>
      </c>
      <c r="M8" s="26" t="s">
        <v>247</v>
      </c>
      <c r="O8" s="15" t="str">
        <f>B8</f>
        <v>Vendor</v>
      </c>
      <c r="P8" s="26">
        <v>2019</v>
      </c>
      <c r="Q8" s="26">
        <v>2020</v>
      </c>
    </row>
    <row r="9" spans="2:17" ht="13.2" customHeight="1">
      <c r="B9" s="5" t="s">
        <v>11</v>
      </c>
      <c r="C9" s="175"/>
      <c r="D9" s="175"/>
      <c r="E9" s="175"/>
      <c r="F9" s="175"/>
      <c r="G9" s="175"/>
      <c r="H9" s="175"/>
      <c r="I9" s="175"/>
      <c r="J9" s="175"/>
      <c r="K9" s="175"/>
      <c r="L9" s="175"/>
      <c r="M9" s="175"/>
      <c r="O9" s="5" t="s">
        <v>11</v>
      </c>
      <c r="P9" s="175">
        <f t="shared" ref="P9:P16" si="0">SUM(C9:F9)</f>
        <v>0</v>
      </c>
      <c r="Q9" s="175">
        <f>SUM(G9:J9)</f>
        <v>0</v>
      </c>
    </row>
    <row r="10" spans="2:17" ht="13.2" customHeight="1">
      <c r="B10" s="5" t="s">
        <v>3</v>
      </c>
      <c r="C10" s="175"/>
      <c r="D10" s="175"/>
      <c r="E10" s="175"/>
      <c r="F10" s="175"/>
      <c r="G10" s="175"/>
      <c r="H10" s="175"/>
      <c r="I10" s="175"/>
      <c r="J10" s="175"/>
      <c r="K10" s="175"/>
      <c r="L10" s="175"/>
      <c r="M10" s="175"/>
      <c r="O10" s="5" t="s">
        <v>3</v>
      </c>
      <c r="P10" s="175">
        <f t="shared" si="0"/>
        <v>0</v>
      </c>
      <c r="Q10" s="175">
        <f>SUM(G10:J10)</f>
        <v>0</v>
      </c>
    </row>
    <row r="11" spans="2:17" ht="13.2" customHeight="1">
      <c r="B11" s="5" t="s">
        <v>17</v>
      </c>
      <c r="C11" s="175"/>
      <c r="D11" s="175"/>
      <c r="E11" s="175"/>
      <c r="F11" s="175"/>
      <c r="G11" s="175"/>
      <c r="H11" s="175"/>
      <c r="I11" s="175"/>
      <c r="J11" s="175"/>
      <c r="K11" s="175"/>
      <c r="L11" s="175"/>
      <c r="M11" s="175"/>
      <c r="O11" s="5" t="s">
        <v>17</v>
      </c>
      <c r="P11" s="175">
        <f t="shared" si="0"/>
        <v>0</v>
      </c>
      <c r="Q11" s="175">
        <f>SUM(G11:J11)</f>
        <v>0</v>
      </c>
    </row>
    <row r="12" spans="2:17" ht="13.2" customHeight="1">
      <c r="B12" s="5" t="s">
        <v>2</v>
      </c>
      <c r="C12" s="175"/>
      <c r="D12" s="175"/>
      <c r="E12" s="175"/>
      <c r="F12" s="175"/>
      <c r="G12" s="175"/>
      <c r="H12" s="175"/>
      <c r="I12" s="175"/>
      <c r="J12" s="175"/>
      <c r="K12" s="175"/>
      <c r="L12" s="175"/>
      <c r="M12" s="175"/>
      <c r="O12" s="5" t="s">
        <v>2</v>
      </c>
      <c r="P12" s="175">
        <f t="shared" si="0"/>
        <v>0</v>
      </c>
      <c r="Q12" s="175">
        <f>SUM(G12:J12)</f>
        <v>0</v>
      </c>
    </row>
    <row r="13" spans="2:17" ht="13.2" customHeight="1">
      <c r="B13" s="5" t="s">
        <v>18</v>
      </c>
      <c r="C13" s="175"/>
      <c r="D13" s="175"/>
      <c r="E13" s="175"/>
      <c r="F13" s="175"/>
      <c r="G13" s="175"/>
      <c r="H13" s="175"/>
      <c r="I13" s="175"/>
      <c r="J13" s="175"/>
      <c r="K13" s="175"/>
      <c r="L13" s="175"/>
      <c r="M13" s="175"/>
      <c r="O13" s="5" t="s">
        <v>18</v>
      </c>
      <c r="P13" s="175">
        <f t="shared" si="0"/>
        <v>0</v>
      </c>
      <c r="Q13" s="175">
        <f>SUM(G13:J13)</f>
        <v>0</v>
      </c>
    </row>
    <row r="14" spans="2:17" ht="13.2" customHeight="1">
      <c r="B14" s="5" t="s">
        <v>23</v>
      </c>
      <c r="C14" s="175"/>
      <c r="D14" s="175"/>
      <c r="E14" s="175"/>
      <c r="F14" s="175"/>
      <c r="G14" s="175"/>
      <c r="H14" s="175"/>
      <c r="I14" s="175"/>
      <c r="J14" s="175"/>
      <c r="K14" s="175"/>
      <c r="L14" s="175"/>
      <c r="M14" s="175"/>
      <c r="O14" s="5" t="s">
        <v>23</v>
      </c>
      <c r="P14" s="175">
        <f t="shared" si="0"/>
        <v>0</v>
      </c>
      <c r="Q14" s="175">
        <f t="shared" ref="Q14:Q16" si="1">SUM(G14:J14)</f>
        <v>0</v>
      </c>
    </row>
    <row r="15" spans="2:17" ht="13.2" customHeight="1">
      <c r="B15" s="5" t="s">
        <v>28</v>
      </c>
      <c r="C15" s="175"/>
      <c r="D15" s="175"/>
      <c r="E15" s="175"/>
      <c r="F15" s="175"/>
      <c r="G15" s="175"/>
      <c r="H15" s="175"/>
      <c r="I15" s="175"/>
      <c r="J15" s="175"/>
      <c r="K15" s="175"/>
      <c r="L15" s="175"/>
      <c r="M15" s="175"/>
      <c r="O15" s="5" t="s">
        <v>28</v>
      </c>
      <c r="P15" s="175">
        <f t="shared" si="0"/>
        <v>0</v>
      </c>
      <c r="Q15" s="175">
        <f t="shared" si="1"/>
        <v>0</v>
      </c>
    </row>
    <row r="16" spans="2:17" ht="13.2" customHeight="1">
      <c r="B16" s="5" t="s">
        <v>83</v>
      </c>
      <c r="C16" s="175"/>
      <c r="D16" s="175"/>
      <c r="E16" s="175"/>
      <c r="F16" s="175"/>
      <c r="G16" s="175"/>
      <c r="H16" s="175"/>
      <c r="I16" s="175"/>
      <c r="J16" s="175"/>
      <c r="K16" s="175"/>
      <c r="L16" s="175"/>
      <c r="M16" s="175"/>
      <c r="O16" s="5" t="s">
        <v>83</v>
      </c>
      <c r="P16" s="175">
        <f t="shared" si="0"/>
        <v>0</v>
      </c>
      <c r="Q16" s="175">
        <f t="shared" si="1"/>
        <v>0</v>
      </c>
    </row>
    <row r="17" spans="2:20" ht="13.2" customHeight="1">
      <c r="B17" s="5" t="s">
        <v>70</v>
      </c>
      <c r="C17" s="176">
        <f t="shared" ref="C17:L17" si="2">SUM(C9:C16)</f>
        <v>0</v>
      </c>
      <c r="D17" s="176">
        <f t="shared" si="2"/>
        <v>0</v>
      </c>
      <c r="E17" s="176">
        <f t="shared" si="2"/>
        <v>0</v>
      </c>
      <c r="F17" s="176">
        <f t="shared" si="2"/>
        <v>0</v>
      </c>
      <c r="G17" s="176">
        <f t="shared" si="2"/>
        <v>0</v>
      </c>
      <c r="H17" s="176">
        <f t="shared" si="2"/>
        <v>0</v>
      </c>
      <c r="I17" s="176">
        <f t="shared" si="2"/>
        <v>0</v>
      </c>
      <c r="J17" s="176">
        <f t="shared" si="2"/>
        <v>0</v>
      </c>
      <c r="K17" s="176">
        <f t="shared" si="2"/>
        <v>0</v>
      </c>
      <c r="L17" s="176">
        <f t="shared" si="2"/>
        <v>0</v>
      </c>
      <c r="M17" s="176">
        <f t="shared" ref="M17" si="3">SUM(M9:M16)</f>
        <v>0</v>
      </c>
      <c r="O17" s="5" t="s">
        <v>70</v>
      </c>
      <c r="P17" s="176">
        <f>SUM(P9:P16)</f>
        <v>0</v>
      </c>
      <c r="Q17" s="176">
        <f>SUM(Q9:Q16)</f>
        <v>0</v>
      </c>
    </row>
    <row r="18" spans="2:20" ht="13.2" customHeight="1">
      <c r="B18" s="1" t="s">
        <v>155</v>
      </c>
      <c r="C18" s="24"/>
      <c r="D18" s="24"/>
      <c r="E18" s="24"/>
      <c r="F18" s="24"/>
      <c r="G18" s="24"/>
      <c r="H18" s="24"/>
      <c r="I18" s="24"/>
      <c r="J18" s="24"/>
      <c r="K18" s="24"/>
      <c r="L18" s="24"/>
      <c r="M18" s="24"/>
      <c r="P18" s="198"/>
      <c r="Q18" s="24"/>
    </row>
    <row r="19" spans="2:20" ht="13.2" customHeight="1">
      <c r="C19" s="24"/>
      <c r="D19" s="24"/>
      <c r="E19" s="24"/>
      <c r="F19" s="24"/>
      <c r="G19" s="24"/>
      <c r="H19" s="24"/>
      <c r="I19" s="24"/>
      <c r="J19" s="24"/>
      <c r="K19" s="24"/>
      <c r="L19" s="217"/>
      <c r="M19" s="218"/>
      <c r="N19" s="219"/>
      <c r="P19" s="24"/>
      <c r="Q19" s="24"/>
    </row>
    <row r="20" spans="2:20" ht="15" customHeight="1">
      <c r="B20" s="27" t="s">
        <v>148</v>
      </c>
      <c r="F20" s="28"/>
      <c r="L20" s="190"/>
      <c r="M20" s="59"/>
      <c r="O20" s="27" t="s">
        <v>124</v>
      </c>
    </row>
    <row r="21" spans="2:20" ht="13.2" customHeight="1">
      <c r="B21" s="15"/>
      <c r="C21" s="26" t="s">
        <v>73</v>
      </c>
      <c r="D21" s="26" t="s">
        <v>74</v>
      </c>
      <c r="E21" s="26" t="s">
        <v>75</v>
      </c>
      <c r="F21" s="26" t="s">
        <v>76</v>
      </c>
      <c r="G21" s="26" t="s">
        <v>77</v>
      </c>
      <c r="H21" s="26" t="s">
        <v>78</v>
      </c>
      <c r="I21" s="26" t="s">
        <v>79</v>
      </c>
      <c r="J21" s="26" t="s">
        <v>80</v>
      </c>
      <c r="K21" s="26" t="s">
        <v>81</v>
      </c>
      <c r="L21" s="26" t="s">
        <v>82</v>
      </c>
      <c r="M21" s="26" t="s">
        <v>247</v>
      </c>
      <c r="O21" s="15"/>
      <c r="P21" s="26">
        <v>2019</v>
      </c>
      <c r="Q21" s="26">
        <v>2020</v>
      </c>
    </row>
    <row r="22" spans="2:20" ht="13.2" customHeight="1">
      <c r="B22" s="5" t="s">
        <v>11</v>
      </c>
      <c r="C22" s="155" t="e">
        <f t="shared" ref="C22:H22" si="4">C9/C$17</f>
        <v>#DIV/0!</v>
      </c>
      <c r="D22" s="155" t="e">
        <f t="shared" si="4"/>
        <v>#DIV/0!</v>
      </c>
      <c r="E22" s="155" t="e">
        <f t="shared" si="4"/>
        <v>#DIV/0!</v>
      </c>
      <c r="F22" s="155" t="e">
        <f t="shared" si="4"/>
        <v>#DIV/0!</v>
      </c>
      <c r="G22" s="155" t="e">
        <f t="shared" si="4"/>
        <v>#DIV/0!</v>
      </c>
      <c r="H22" s="155" t="e">
        <f t="shared" si="4"/>
        <v>#DIV/0!</v>
      </c>
      <c r="I22" s="155" t="e">
        <f t="shared" ref="I22:J22" si="5">I9/I$17</f>
        <v>#DIV/0!</v>
      </c>
      <c r="J22" s="155" t="e">
        <f t="shared" si="5"/>
        <v>#DIV/0!</v>
      </c>
      <c r="K22" s="155" t="e">
        <f t="shared" ref="K22:L22" si="6">K9/K$17</f>
        <v>#DIV/0!</v>
      </c>
      <c r="L22" s="155" t="e">
        <f t="shared" si="6"/>
        <v>#DIV/0!</v>
      </c>
      <c r="M22" s="155" t="e">
        <f t="shared" ref="M22" si="7">M9/M$17</f>
        <v>#DIV/0!</v>
      </c>
      <c r="O22" s="5" t="s">
        <v>11</v>
      </c>
      <c r="P22" s="155" t="e">
        <f t="shared" ref="P22:Q29" si="8">P9/P$17</f>
        <v>#DIV/0!</v>
      </c>
      <c r="Q22" s="155" t="e">
        <f t="shared" si="8"/>
        <v>#DIV/0!</v>
      </c>
    </row>
    <row r="23" spans="2:20" ht="13.2" customHeight="1">
      <c r="B23" s="5" t="s">
        <v>3</v>
      </c>
      <c r="C23" s="155" t="e">
        <f t="shared" ref="C23:G29" si="9">C10/C$17</f>
        <v>#DIV/0!</v>
      </c>
      <c r="D23" s="155" t="e">
        <f t="shared" si="9"/>
        <v>#DIV/0!</v>
      </c>
      <c r="E23" s="155" t="e">
        <f t="shared" si="9"/>
        <v>#DIV/0!</v>
      </c>
      <c r="F23" s="172" t="e">
        <f t="shared" si="9"/>
        <v>#DIV/0!</v>
      </c>
      <c r="G23" s="155" t="e">
        <f t="shared" si="9"/>
        <v>#DIV/0!</v>
      </c>
      <c r="H23" s="172" t="e">
        <f t="shared" ref="H23:I23" si="10">H10/H$17</f>
        <v>#DIV/0!</v>
      </c>
      <c r="I23" s="155" t="e">
        <f t="shared" si="10"/>
        <v>#DIV/0!</v>
      </c>
      <c r="J23" s="155" t="e">
        <f t="shared" ref="J23:K23" si="11">J10/J$17</f>
        <v>#DIV/0!</v>
      </c>
      <c r="K23" s="155" t="e">
        <f t="shared" si="11"/>
        <v>#DIV/0!</v>
      </c>
      <c r="L23" s="155" t="e">
        <f t="shared" ref="L23:M23" si="12">L10/L$17</f>
        <v>#DIV/0!</v>
      </c>
      <c r="M23" s="155" t="e">
        <f t="shared" si="12"/>
        <v>#DIV/0!</v>
      </c>
      <c r="O23" s="5" t="s">
        <v>3</v>
      </c>
      <c r="P23" s="172" t="e">
        <f t="shared" si="8"/>
        <v>#DIV/0!</v>
      </c>
      <c r="Q23" s="155" t="e">
        <f t="shared" si="8"/>
        <v>#DIV/0!</v>
      </c>
    </row>
    <row r="24" spans="2:20" ht="13.2" customHeight="1">
      <c r="B24" s="5" t="s">
        <v>17</v>
      </c>
      <c r="C24" s="155" t="e">
        <f t="shared" si="9"/>
        <v>#DIV/0!</v>
      </c>
      <c r="D24" s="155" t="e">
        <f t="shared" si="9"/>
        <v>#DIV/0!</v>
      </c>
      <c r="E24" s="155" t="e">
        <f t="shared" si="9"/>
        <v>#DIV/0!</v>
      </c>
      <c r="F24" s="155" t="e">
        <f t="shared" si="9"/>
        <v>#DIV/0!</v>
      </c>
      <c r="G24" s="155" t="e">
        <f t="shared" si="9"/>
        <v>#DIV/0!</v>
      </c>
      <c r="H24" s="155" t="e">
        <f t="shared" ref="H24:I24" si="13">H11/H$17</f>
        <v>#DIV/0!</v>
      </c>
      <c r="I24" s="155" t="e">
        <f t="shared" si="13"/>
        <v>#DIV/0!</v>
      </c>
      <c r="J24" s="155" t="e">
        <f t="shared" ref="J24:K24" si="14">J11/J$17</f>
        <v>#DIV/0!</v>
      </c>
      <c r="K24" s="155" t="e">
        <f t="shared" si="14"/>
        <v>#DIV/0!</v>
      </c>
      <c r="L24" s="155" t="e">
        <f t="shared" ref="L24:M24" si="15">L11/L$17</f>
        <v>#DIV/0!</v>
      </c>
      <c r="M24" s="155" t="e">
        <f t="shared" si="15"/>
        <v>#DIV/0!</v>
      </c>
      <c r="O24" s="5" t="s">
        <v>17</v>
      </c>
      <c r="P24" s="155" t="e">
        <f t="shared" si="8"/>
        <v>#DIV/0!</v>
      </c>
      <c r="Q24" s="155" t="e">
        <f t="shared" si="8"/>
        <v>#DIV/0!</v>
      </c>
    </row>
    <row r="25" spans="2:20" ht="13.2" customHeight="1">
      <c r="B25" s="5" t="s">
        <v>2</v>
      </c>
      <c r="C25" s="155" t="e">
        <f t="shared" si="9"/>
        <v>#DIV/0!</v>
      </c>
      <c r="D25" s="155" t="e">
        <f t="shared" si="9"/>
        <v>#DIV/0!</v>
      </c>
      <c r="E25" s="155" t="e">
        <f t="shared" si="9"/>
        <v>#DIV/0!</v>
      </c>
      <c r="F25" s="155" t="e">
        <f t="shared" si="9"/>
        <v>#DIV/0!</v>
      </c>
      <c r="G25" s="155" t="e">
        <f t="shared" si="9"/>
        <v>#DIV/0!</v>
      </c>
      <c r="H25" s="172" t="e">
        <f t="shared" ref="H25:I25" si="16">H12/H$17</f>
        <v>#DIV/0!</v>
      </c>
      <c r="I25" s="155" t="e">
        <f t="shared" si="16"/>
        <v>#DIV/0!</v>
      </c>
      <c r="J25" s="155" t="e">
        <f t="shared" ref="J25:K25" si="17">J12/J$17</f>
        <v>#DIV/0!</v>
      </c>
      <c r="K25" s="155" t="e">
        <f t="shared" si="17"/>
        <v>#DIV/0!</v>
      </c>
      <c r="L25" s="155" t="e">
        <f t="shared" ref="L25:M25" si="18">L12/L$17</f>
        <v>#DIV/0!</v>
      </c>
      <c r="M25" s="155" t="e">
        <f t="shared" si="18"/>
        <v>#DIV/0!</v>
      </c>
      <c r="O25" s="5" t="s">
        <v>2</v>
      </c>
      <c r="P25" s="155" t="e">
        <f t="shared" si="8"/>
        <v>#DIV/0!</v>
      </c>
      <c r="Q25" s="155" t="e">
        <f t="shared" si="8"/>
        <v>#DIV/0!</v>
      </c>
    </row>
    <row r="26" spans="2:20" ht="13.2" customHeight="1">
      <c r="B26" s="5" t="s">
        <v>18</v>
      </c>
      <c r="C26" s="155" t="e">
        <f t="shared" si="9"/>
        <v>#DIV/0!</v>
      </c>
      <c r="D26" s="155" t="e">
        <f t="shared" si="9"/>
        <v>#DIV/0!</v>
      </c>
      <c r="E26" s="155" t="e">
        <f t="shared" si="9"/>
        <v>#DIV/0!</v>
      </c>
      <c r="F26" s="155" t="e">
        <f t="shared" si="9"/>
        <v>#DIV/0!</v>
      </c>
      <c r="G26" s="155" t="e">
        <f t="shared" si="9"/>
        <v>#DIV/0!</v>
      </c>
      <c r="H26" s="155" t="e">
        <f t="shared" ref="H26:I26" si="19">H13/H$17</f>
        <v>#DIV/0!</v>
      </c>
      <c r="I26" s="155" t="e">
        <f t="shared" si="19"/>
        <v>#DIV/0!</v>
      </c>
      <c r="J26" s="155" t="e">
        <f t="shared" ref="J26:K26" si="20">J13/J$17</f>
        <v>#DIV/0!</v>
      </c>
      <c r="K26" s="155" t="e">
        <f t="shared" si="20"/>
        <v>#DIV/0!</v>
      </c>
      <c r="L26" s="155" t="e">
        <f t="shared" ref="L26:M26" si="21">L13/L$17</f>
        <v>#DIV/0!</v>
      </c>
      <c r="M26" s="155" t="e">
        <f t="shared" si="21"/>
        <v>#DIV/0!</v>
      </c>
      <c r="O26" s="5" t="s">
        <v>18</v>
      </c>
      <c r="P26" s="155" t="e">
        <f t="shared" si="8"/>
        <v>#DIV/0!</v>
      </c>
      <c r="Q26" s="155" t="e">
        <f t="shared" si="8"/>
        <v>#DIV/0!</v>
      </c>
    </row>
    <row r="27" spans="2:20" ht="13.2" customHeight="1">
      <c r="B27" s="5" t="s">
        <v>23</v>
      </c>
      <c r="C27" s="155" t="e">
        <f t="shared" si="9"/>
        <v>#DIV/0!</v>
      </c>
      <c r="D27" s="155" t="e">
        <f t="shared" si="9"/>
        <v>#DIV/0!</v>
      </c>
      <c r="E27" s="155" t="e">
        <f t="shared" si="9"/>
        <v>#DIV/0!</v>
      </c>
      <c r="F27" s="155" t="e">
        <f t="shared" si="9"/>
        <v>#DIV/0!</v>
      </c>
      <c r="G27" s="155" t="e">
        <f t="shared" si="9"/>
        <v>#DIV/0!</v>
      </c>
      <c r="H27" s="155" t="e">
        <f t="shared" ref="H27:I27" si="22">H14/H$17</f>
        <v>#DIV/0!</v>
      </c>
      <c r="I27" s="155" t="e">
        <f t="shared" si="22"/>
        <v>#DIV/0!</v>
      </c>
      <c r="J27" s="155" t="e">
        <f t="shared" ref="J27:K27" si="23">J14/J$17</f>
        <v>#DIV/0!</v>
      </c>
      <c r="K27" s="155" t="e">
        <f t="shared" si="23"/>
        <v>#DIV/0!</v>
      </c>
      <c r="L27" s="155" t="e">
        <f t="shared" ref="L27:M27" si="24">L14/L$17</f>
        <v>#DIV/0!</v>
      </c>
      <c r="M27" s="155" t="e">
        <f t="shared" si="24"/>
        <v>#DIV/0!</v>
      </c>
      <c r="O27" s="5" t="s">
        <v>23</v>
      </c>
      <c r="P27" s="155" t="e">
        <f t="shared" si="8"/>
        <v>#DIV/0!</v>
      </c>
      <c r="Q27" s="155" t="e">
        <f t="shared" si="8"/>
        <v>#DIV/0!</v>
      </c>
    </row>
    <row r="28" spans="2:20" ht="13.2" customHeight="1">
      <c r="B28" s="5" t="s">
        <v>28</v>
      </c>
      <c r="C28" s="155" t="e">
        <f t="shared" si="9"/>
        <v>#DIV/0!</v>
      </c>
      <c r="D28" s="155" t="e">
        <f t="shared" si="9"/>
        <v>#DIV/0!</v>
      </c>
      <c r="E28" s="155" t="e">
        <f t="shared" si="9"/>
        <v>#DIV/0!</v>
      </c>
      <c r="F28" s="155" t="e">
        <f t="shared" si="9"/>
        <v>#DIV/0!</v>
      </c>
      <c r="G28" s="155" t="e">
        <f t="shared" si="9"/>
        <v>#DIV/0!</v>
      </c>
      <c r="H28" s="155" t="e">
        <f t="shared" ref="H28:I28" si="25">H15/H$17</f>
        <v>#DIV/0!</v>
      </c>
      <c r="I28" s="155" t="e">
        <f t="shared" si="25"/>
        <v>#DIV/0!</v>
      </c>
      <c r="J28" s="155" t="e">
        <f t="shared" ref="J28:K28" si="26">J15/J$17</f>
        <v>#DIV/0!</v>
      </c>
      <c r="K28" s="155" t="e">
        <f t="shared" si="26"/>
        <v>#DIV/0!</v>
      </c>
      <c r="L28" s="155" t="e">
        <f t="shared" ref="L28:M28" si="27">L15/L$17</f>
        <v>#DIV/0!</v>
      </c>
      <c r="M28" s="155" t="e">
        <f t="shared" si="27"/>
        <v>#DIV/0!</v>
      </c>
      <c r="O28" s="5" t="s">
        <v>28</v>
      </c>
      <c r="P28" s="155" t="e">
        <f t="shared" si="8"/>
        <v>#DIV/0!</v>
      </c>
      <c r="Q28" s="155" t="e">
        <f t="shared" si="8"/>
        <v>#DIV/0!</v>
      </c>
    </row>
    <row r="29" spans="2:20" ht="13.2" customHeight="1">
      <c r="B29" s="5" t="s">
        <v>83</v>
      </c>
      <c r="C29" s="172" t="e">
        <f t="shared" si="9"/>
        <v>#DIV/0!</v>
      </c>
      <c r="D29" s="172" t="e">
        <f t="shared" si="9"/>
        <v>#DIV/0!</v>
      </c>
      <c r="E29" s="172" t="e">
        <f t="shared" si="9"/>
        <v>#DIV/0!</v>
      </c>
      <c r="F29" s="172" t="e">
        <f t="shared" si="9"/>
        <v>#DIV/0!</v>
      </c>
      <c r="G29" s="172" t="e">
        <f t="shared" si="9"/>
        <v>#DIV/0!</v>
      </c>
      <c r="H29" s="172" t="e">
        <f t="shared" ref="H29:I29" si="28">H16/H$17</f>
        <v>#DIV/0!</v>
      </c>
      <c r="I29" s="172" t="e">
        <f t="shared" si="28"/>
        <v>#DIV/0!</v>
      </c>
      <c r="J29" s="172" t="e">
        <f t="shared" ref="J29:K29" si="29">J16/J$17</f>
        <v>#DIV/0!</v>
      </c>
      <c r="K29" s="172" t="e">
        <f t="shared" si="29"/>
        <v>#DIV/0!</v>
      </c>
      <c r="L29" s="172" t="e">
        <f t="shared" ref="L29:M29" si="30">L16/L$17</f>
        <v>#DIV/0!</v>
      </c>
      <c r="M29" s="172" t="e">
        <f t="shared" si="30"/>
        <v>#DIV/0!</v>
      </c>
      <c r="O29" s="5" t="s">
        <v>83</v>
      </c>
      <c r="P29" s="172" t="e">
        <f t="shared" si="8"/>
        <v>#DIV/0!</v>
      </c>
      <c r="Q29" s="172" t="e">
        <f t="shared" si="8"/>
        <v>#DIV/0!</v>
      </c>
    </row>
    <row r="30" spans="2:20" ht="13.2" customHeight="1">
      <c r="B30" s="5" t="s">
        <v>70</v>
      </c>
      <c r="C30" s="155" t="e">
        <f>SUM(C22:C29)</f>
        <v>#DIV/0!</v>
      </c>
      <c r="D30" s="155" t="e">
        <f t="shared" ref="D30:K30" si="31">SUM(D22:D29)</f>
        <v>#DIV/0!</v>
      </c>
      <c r="E30" s="155" t="e">
        <f t="shared" si="31"/>
        <v>#DIV/0!</v>
      </c>
      <c r="F30" s="155" t="e">
        <f t="shared" si="31"/>
        <v>#DIV/0!</v>
      </c>
      <c r="G30" s="155" t="e">
        <f t="shared" si="31"/>
        <v>#DIV/0!</v>
      </c>
      <c r="H30" s="155" t="e">
        <f t="shared" si="31"/>
        <v>#DIV/0!</v>
      </c>
      <c r="I30" s="155" t="e">
        <f t="shared" si="31"/>
        <v>#DIV/0!</v>
      </c>
      <c r="J30" s="155" t="e">
        <f t="shared" si="31"/>
        <v>#DIV/0!</v>
      </c>
      <c r="K30" s="155" t="e">
        <f t="shared" si="31"/>
        <v>#DIV/0!</v>
      </c>
      <c r="L30" s="155" t="e">
        <f t="shared" ref="L30:M30" si="32">SUM(L22:L29)</f>
        <v>#DIV/0!</v>
      </c>
      <c r="M30" s="155" t="e">
        <f t="shared" si="32"/>
        <v>#DIV/0!</v>
      </c>
      <c r="O30" s="5" t="s">
        <v>70</v>
      </c>
      <c r="P30" s="157" t="e">
        <f>SUM(P22:P29)</f>
        <v>#DIV/0!</v>
      </c>
      <c r="Q30" s="157" t="e">
        <f>SUM(Q22:Q29)</f>
        <v>#DIV/0!</v>
      </c>
    </row>
    <row r="31" spans="2:20" ht="13.2" customHeight="1">
      <c r="B31" s="70"/>
      <c r="C31" s="71"/>
      <c r="D31" s="72"/>
      <c r="E31" s="72"/>
      <c r="F31" s="71"/>
      <c r="G31" s="71"/>
      <c r="H31" s="73"/>
      <c r="I31" s="24"/>
      <c r="J31" s="24"/>
      <c r="K31" s="24"/>
      <c r="L31" s="73"/>
      <c r="M31" s="73"/>
      <c r="O31" s="70"/>
      <c r="P31" s="72"/>
      <c r="Q31" s="73"/>
      <c r="R31" s="73"/>
      <c r="S31" s="73"/>
      <c r="T31" s="73"/>
    </row>
    <row r="32" spans="2:20" ht="13.2" customHeight="1">
      <c r="B32" s="70"/>
      <c r="C32" s="71"/>
      <c r="D32" s="72"/>
      <c r="E32" s="72"/>
      <c r="F32" s="71"/>
      <c r="G32" s="71"/>
      <c r="H32" s="73"/>
      <c r="I32" s="73"/>
      <c r="J32" s="73"/>
      <c r="K32" s="73"/>
      <c r="L32" s="73"/>
      <c r="M32" s="73"/>
      <c r="O32" s="70"/>
      <c r="P32" s="72"/>
      <c r="Q32" s="73"/>
      <c r="R32" s="73"/>
      <c r="S32" s="73"/>
      <c r="T32" s="73"/>
    </row>
    <row r="33" spans="2:20" ht="13.2" customHeight="1">
      <c r="B33" s="70"/>
      <c r="C33" s="71"/>
      <c r="D33" s="72"/>
      <c r="E33" s="72"/>
      <c r="F33" s="71"/>
      <c r="G33" s="71"/>
      <c r="H33" s="73"/>
      <c r="I33" s="73"/>
      <c r="J33" s="73"/>
      <c r="K33" s="73"/>
      <c r="L33" s="73"/>
      <c r="M33" s="73"/>
      <c r="O33" s="70"/>
      <c r="P33" s="72"/>
      <c r="Q33" s="73"/>
      <c r="R33" s="73"/>
      <c r="S33" s="73"/>
      <c r="T33" s="73"/>
    </row>
    <row r="34" spans="2:20" ht="13.2" customHeight="1">
      <c r="B34" s="70"/>
      <c r="C34" s="71"/>
      <c r="D34" s="72"/>
      <c r="E34" s="72"/>
      <c r="F34" s="71"/>
      <c r="G34" s="71"/>
      <c r="H34" s="73"/>
      <c r="I34" s="73"/>
      <c r="J34" s="73"/>
      <c r="K34" s="73"/>
      <c r="L34" s="73"/>
      <c r="M34" s="73"/>
      <c r="O34" s="70"/>
      <c r="P34" s="72"/>
      <c r="Q34" s="73"/>
      <c r="R34" s="73"/>
      <c r="S34" s="73"/>
      <c r="T34" s="73"/>
    </row>
    <row r="35" spans="2:20" ht="13.2" customHeight="1">
      <c r="B35" s="70"/>
      <c r="C35" s="71"/>
      <c r="D35" s="72"/>
      <c r="E35" s="72"/>
      <c r="F35" s="71"/>
      <c r="G35" s="71"/>
      <c r="H35" s="73"/>
      <c r="I35" s="73"/>
      <c r="J35" s="73"/>
      <c r="K35" s="73"/>
      <c r="L35" s="73"/>
      <c r="M35" s="73"/>
      <c r="O35" s="70"/>
      <c r="P35" s="72"/>
      <c r="Q35" s="73"/>
      <c r="R35" s="73"/>
      <c r="S35" s="73"/>
      <c r="T35" s="73"/>
    </row>
    <row r="36" spans="2:20" ht="13.2" customHeight="1">
      <c r="B36" s="70"/>
      <c r="C36" s="71"/>
      <c r="D36" s="72"/>
      <c r="E36" s="72"/>
      <c r="F36" s="71"/>
      <c r="G36" s="71"/>
      <c r="H36" s="73"/>
      <c r="I36" s="73"/>
      <c r="J36" s="73"/>
      <c r="K36" s="73"/>
      <c r="L36" s="73"/>
      <c r="M36" s="73"/>
      <c r="O36" s="70"/>
      <c r="P36" s="72"/>
      <c r="Q36" s="73"/>
      <c r="R36" s="73"/>
      <c r="S36" s="73"/>
      <c r="T36" s="73"/>
    </row>
    <row r="37" spans="2:20" ht="13.2" customHeight="1">
      <c r="B37" s="70"/>
      <c r="C37" s="71"/>
      <c r="D37" s="72"/>
      <c r="E37" s="72"/>
      <c r="F37" s="71"/>
      <c r="G37" s="71"/>
      <c r="H37" s="73"/>
      <c r="I37" s="73"/>
      <c r="J37" s="73"/>
      <c r="K37" s="73"/>
      <c r="L37" s="73"/>
      <c r="M37" s="73"/>
      <c r="O37" s="70"/>
      <c r="P37" s="72"/>
      <c r="Q37" s="73"/>
      <c r="R37" s="73"/>
      <c r="S37" s="73"/>
      <c r="T37" s="73"/>
    </row>
    <row r="38" spans="2:20" ht="13.2" customHeight="1">
      <c r="B38" s="70"/>
      <c r="C38" s="71"/>
      <c r="D38" s="72"/>
      <c r="E38" s="72"/>
      <c r="F38" s="71"/>
      <c r="G38" s="71"/>
      <c r="H38" s="73"/>
      <c r="I38" s="73"/>
      <c r="J38" s="73"/>
      <c r="K38" s="73"/>
      <c r="L38" s="73"/>
      <c r="M38" s="73"/>
      <c r="O38" s="70"/>
      <c r="P38" s="72"/>
      <c r="Q38" s="73"/>
      <c r="R38" s="73"/>
      <c r="S38" s="73"/>
      <c r="T38" s="73"/>
    </row>
    <row r="39" spans="2:20" ht="13.2" customHeight="1">
      <c r="B39" s="70"/>
      <c r="C39" s="71"/>
      <c r="D39" s="72"/>
      <c r="E39" s="72"/>
      <c r="F39" s="71"/>
      <c r="G39" s="71"/>
      <c r="H39" s="73"/>
      <c r="I39" s="73"/>
      <c r="J39" s="73"/>
      <c r="K39" s="73"/>
      <c r="L39" s="73"/>
      <c r="M39" s="73"/>
      <c r="O39" s="70"/>
      <c r="P39" s="72"/>
      <c r="Q39" s="73"/>
      <c r="R39" s="73"/>
      <c r="S39" s="73"/>
      <c r="T39" s="73"/>
    </row>
    <row r="40" spans="2:20" ht="13.2" customHeight="1">
      <c r="B40" s="70"/>
      <c r="C40" s="71"/>
      <c r="D40" s="72"/>
      <c r="E40" s="72"/>
      <c r="F40" s="71"/>
      <c r="G40" s="71"/>
      <c r="H40" s="73"/>
      <c r="I40" s="73"/>
      <c r="J40" s="73"/>
      <c r="K40" s="73"/>
      <c r="L40" s="73"/>
      <c r="M40" s="73"/>
      <c r="O40" s="70"/>
      <c r="P40" s="72"/>
      <c r="Q40" s="73"/>
      <c r="R40" s="73"/>
      <c r="S40" s="73"/>
      <c r="T40" s="73"/>
    </row>
    <row r="41" spans="2:20" ht="13.2" customHeight="1">
      <c r="B41" s="70"/>
      <c r="C41" s="71"/>
      <c r="D41" s="72"/>
      <c r="E41" s="72"/>
      <c r="F41" s="71"/>
      <c r="G41" s="71"/>
      <c r="H41" s="73"/>
      <c r="I41" s="73"/>
      <c r="J41" s="73"/>
      <c r="K41" s="73"/>
      <c r="L41" s="73"/>
      <c r="M41" s="73"/>
      <c r="O41" s="70"/>
      <c r="P41" s="72"/>
      <c r="Q41" s="73"/>
      <c r="R41" s="73"/>
      <c r="S41" s="73"/>
      <c r="T41" s="73"/>
    </row>
    <row r="42" spans="2:20" ht="13.2" customHeight="1">
      <c r="B42" s="70"/>
      <c r="C42" s="71"/>
      <c r="D42" s="72"/>
      <c r="E42" s="72"/>
      <c r="F42" s="71"/>
      <c r="G42" s="71"/>
      <c r="H42" s="73"/>
      <c r="I42" s="73"/>
      <c r="J42" s="73"/>
      <c r="K42" s="73"/>
      <c r="L42" s="73"/>
      <c r="M42" s="73"/>
      <c r="O42" s="70"/>
      <c r="P42" s="72"/>
      <c r="Q42" s="73"/>
      <c r="R42" s="73"/>
      <c r="S42" s="73"/>
      <c r="T42" s="73"/>
    </row>
    <row r="43" spans="2:20" ht="13.2" customHeight="1">
      <c r="B43" s="70"/>
      <c r="C43" s="71"/>
      <c r="D43" s="72"/>
      <c r="E43" s="72"/>
      <c r="F43" s="71"/>
      <c r="G43" s="71"/>
      <c r="H43" s="73"/>
      <c r="I43" s="73"/>
      <c r="J43" s="73"/>
      <c r="K43" s="73"/>
      <c r="L43" s="73"/>
      <c r="M43" s="73"/>
      <c r="O43" s="70"/>
      <c r="P43" s="72"/>
      <c r="Q43" s="73"/>
      <c r="R43" s="73"/>
      <c r="S43" s="73"/>
      <c r="T43" s="73"/>
    </row>
    <row r="44" spans="2:20" ht="13.2" customHeight="1">
      <c r="B44" s="70"/>
      <c r="C44" s="71"/>
      <c r="D44" s="72"/>
      <c r="E44" s="72"/>
      <c r="F44" s="71"/>
      <c r="G44" s="71"/>
      <c r="H44" s="73"/>
      <c r="I44" s="73"/>
      <c r="J44" s="73"/>
      <c r="K44" s="73"/>
      <c r="L44" s="73"/>
      <c r="M44" s="73"/>
      <c r="O44" s="70"/>
      <c r="P44" s="72"/>
      <c r="Q44" s="73"/>
      <c r="R44" s="73"/>
      <c r="S44" s="73"/>
      <c r="T44" s="73"/>
    </row>
    <row r="45" spans="2:20" ht="13.2" customHeight="1">
      <c r="B45" s="70"/>
      <c r="C45" s="71"/>
      <c r="D45" s="72"/>
      <c r="E45" s="72"/>
      <c r="F45" s="71"/>
      <c r="G45" s="71"/>
      <c r="H45" s="73"/>
      <c r="I45" s="73"/>
      <c r="J45" s="73"/>
      <c r="K45" s="73"/>
      <c r="L45" s="73"/>
      <c r="M45" s="73"/>
      <c r="O45" s="70"/>
      <c r="P45" s="72"/>
      <c r="Q45" s="73"/>
      <c r="R45" s="73"/>
      <c r="S45" s="73"/>
      <c r="T45" s="73"/>
    </row>
    <row r="46" spans="2:20" ht="13.2" customHeight="1">
      <c r="B46" s="70"/>
      <c r="C46" s="71"/>
      <c r="D46" s="72"/>
      <c r="E46" s="72"/>
      <c r="F46" s="71"/>
      <c r="G46" s="71"/>
      <c r="H46" s="73"/>
      <c r="I46" s="73"/>
      <c r="J46" s="73"/>
      <c r="K46" s="73"/>
      <c r="L46" s="73"/>
      <c r="M46" s="73"/>
      <c r="O46" s="70"/>
      <c r="P46" s="72"/>
      <c r="Q46" s="73"/>
      <c r="R46" s="73"/>
      <c r="S46" s="73"/>
      <c r="T46" s="73"/>
    </row>
    <row r="47" spans="2:20" ht="13.2" customHeight="1">
      <c r="B47" s="70"/>
      <c r="C47" s="71"/>
      <c r="D47" s="72"/>
      <c r="E47" s="72"/>
      <c r="F47" s="71"/>
      <c r="G47" s="71"/>
      <c r="H47" s="73"/>
      <c r="I47" s="73"/>
      <c r="J47" s="73"/>
      <c r="K47" s="73"/>
      <c r="L47" s="73"/>
      <c r="M47" s="73"/>
      <c r="O47" s="70"/>
      <c r="P47" s="72"/>
      <c r="Q47" s="73"/>
      <c r="R47" s="73"/>
      <c r="S47" s="73"/>
      <c r="T47" s="73"/>
    </row>
    <row r="48" spans="2:20" ht="13.2" customHeight="1">
      <c r="B48" s="70"/>
      <c r="C48" s="71"/>
      <c r="D48" s="72"/>
      <c r="E48" s="72"/>
      <c r="F48" s="71"/>
      <c r="G48" s="71"/>
      <c r="H48" s="73"/>
      <c r="I48" s="73"/>
      <c r="J48" s="73"/>
      <c r="K48" s="73"/>
      <c r="L48" s="73"/>
      <c r="M48" s="73"/>
      <c r="O48" s="70"/>
      <c r="P48" s="72"/>
      <c r="Q48" s="73"/>
      <c r="R48" s="73"/>
      <c r="S48" s="73"/>
      <c r="T48" s="73"/>
    </row>
    <row r="49" spans="2:20" ht="13.2" customHeight="1">
      <c r="C49" s="24"/>
      <c r="D49" s="24"/>
      <c r="E49" s="24"/>
      <c r="F49" s="24"/>
      <c r="G49" s="24"/>
      <c r="H49" s="24"/>
      <c r="L49" s="24"/>
      <c r="M49" s="24"/>
      <c r="P49" s="24"/>
      <c r="Q49" s="24"/>
      <c r="R49" s="24"/>
      <c r="S49" s="24"/>
      <c r="T49" s="24"/>
    </row>
    <row r="50" spans="2:20" ht="13.2" customHeight="1">
      <c r="C50" s="24"/>
      <c r="D50" s="24"/>
      <c r="E50" s="24"/>
      <c r="F50" s="24"/>
      <c r="G50" s="24"/>
      <c r="H50" s="24"/>
      <c r="I50" s="24"/>
      <c r="J50" s="24"/>
      <c r="K50" s="24"/>
      <c r="L50" s="24"/>
      <c r="M50" s="24"/>
      <c r="P50" s="24"/>
      <c r="Q50" s="24"/>
      <c r="R50" s="24"/>
      <c r="S50" s="24"/>
      <c r="T50" s="24"/>
    </row>
    <row r="51" spans="2:20" ht="15" customHeight="1">
      <c r="B51" s="27" t="s">
        <v>230</v>
      </c>
      <c r="O51" s="27" t="s">
        <v>231</v>
      </c>
    </row>
    <row r="52" spans="2:20" ht="13.2" customHeight="1">
      <c r="B52" s="35" t="str">
        <f t="shared" ref="B52:L52" si="33">B8</f>
        <v>Vendor</v>
      </c>
      <c r="C52" s="26" t="str">
        <f t="shared" si="33"/>
        <v>1Q19</v>
      </c>
      <c r="D52" s="26" t="str">
        <f t="shared" si="33"/>
        <v>2Q19</v>
      </c>
      <c r="E52" s="26" t="str">
        <f t="shared" si="33"/>
        <v>3Q19</v>
      </c>
      <c r="F52" s="26" t="str">
        <f t="shared" si="33"/>
        <v>4Q19</v>
      </c>
      <c r="G52" s="26" t="str">
        <f t="shared" si="33"/>
        <v>1Q20</v>
      </c>
      <c r="H52" s="26" t="str">
        <f t="shared" si="33"/>
        <v>2Q20</v>
      </c>
      <c r="I52" s="26" t="str">
        <f t="shared" si="33"/>
        <v>3Q20</v>
      </c>
      <c r="J52" s="26" t="str">
        <f t="shared" si="33"/>
        <v>4Q20</v>
      </c>
      <c r="K52" s="26" t="str">
        <f t="shared" si="33"/>
        <v>1Q21</v>
      </c>
      <c r="L52" s="26" t="str">
        <f t="shared" si="33"/>
        <v>2Q21</v>
      </c>
      <c r="M52" s="26" t="str">
        <f t="shared" ref="M52" si="34">M8</f>
        <v>3Q21</v>
      </c>
      <c r="O52" s="35" t="str">
        <f>O8</f>
        <v>Vendor</v>
      </c>
      <c r="P52" s="26">
        <f>P8</f>
        <v>2019</v>
      </c>
      <c r="Q52" s="26">
        <v>2020</v>
      </c>
    </row>
    <row r="53" spans="2:20" ht="13.2" customHeight="1">
      <c r="B53" s="5" t="str">
        <f>B9</f>
        <v>Ericsson</v>
      </c>
      <c r="C53" s="151"/>
      <c r="D53" s="151"/>
      <c r="E53" s="151"/>
      <c r="F53" s="151"/>
      <c r="G53" s="151"/>
      <c r="H53" s="151"/>
      <c r="I53" s="151"/>
      <c r="J53" s="151"/>
      <c r="K53" s="151"/>
      <c r="L53" s="151"/>
      <c r="M53" s="151"/>
      <c r="O53" s="5" t="str">
        <f>O9</f>
        <v>Ericsson</v>
      </c>
      <c r="P53" s="153">
        <f t="shared" ref="P53:P61" si="35">SUM(C53:F53)</f>
        <v>0</v>
      </c>
      <c r="Q53" s="153">
        <f>SUM(G53:J53)</f>
        <v>0</v>
      </c>
    </row>
    <row r="54" spans="2:20" ht="13.2" customHeight="1">
      <c r="B54" s="5" t="str">
        <f>B10</f>
        <v>Fujitsu</v>
      </c>
      <c r="C54" s="151"/>
      <c r="D54" s="151"/>
      <c r="E54" s="151"/>
      <c r="F54" s="151"/>
      <c r="G54" s="159"/>
      <c r="H54" s="151"/>
      <c r="I54" s="151"/>
      <c r="J54" s="151"/>
      <c r="K54" s="151"/>
      <c r="L54" s="151"/>
      <c r="M54" s="151"/>
      <c r="O54" s="5" t="str">
        <f>O10</f>
        <v>Fujitsu</v>
      </c>
      <c r="P54" s="153">
        <f t="shared" si="35"/>
        <v>0</v>
      </c>
      <c r="Q54" s="153">
        <f t="shared" ref="Q54:Q61" si="36">SUM(G54:J54)</f>
        <v>0</v>
      </c>
    </row>
    <row r="55" spans="2:20" ht="13.2" customHeight="1">
      <c r="B55" s="5" t="str">
        <f>B11</f>
        <v>Huawei</v>
      </c>
      <c r="C55" s="151"/>
      <c r="D55" s="151"/>
      <c r="E55" s="151"/>
      <c r="F55" s="151"/>
      <c r="G55" s="159"/>
      <c r="H55" s="151"/>
      <c r="I55" s="151"/>
      <c r="J55" s="151"/>
      <c r="K55" s="151"/>
      <c r="L55" s="151"/>
      <c r="M55" s="151"/>
      <c r="O55" s="5" t="str">
        <f>O11</f>
        <v>Huawei</v>
      </c>
      <c r="P55" s="153">
        <f t="shared" si="35"/>
        <v>0</v>
      </c>
      <c r="Q55" s="153">
        <f t="shared" si="36"/>
        <v>0</v>
      </c>
    </row>
    <row r="56" spans="2:20" ht="13.2" customHeight="1">
      <c r="B56" s="5" t="s">
        <v>20</v>
      </c>
      <c r="C56" s="151"/>
      <c r="D56" s="151"/>
      <c r="E56" s="151"/>
      <c r="F56" s="151"/>
      <c r="G56" s="159"/>
      <c r="H56" s="151"/>
      <c r="I56" s="151"/>
      <c r="J56" s="151"/>
      <c r="K56" s="151"/>
      <c r="L56" s="151"/>
      <c r="M56" s="151"/>
      <c r="O56" s="5" t="s">
        <v>20</v>
      </c>
      <c r="P56" s="153">
        <f t="shared" si="35"/>
        <v>0</v>
      </c>
      <c r="Q56" s="153">
        <f t="shared" si="36"/>
        <v>0</v>
      </c>
    </row>
    <row r="57" spans="2:20" ht="13.2" customHeight="1">
      <c r="B57" s="5" t="str">
        <f>B12</f>
        <v>NEC</v>
      </c>
      <c r="C57" s="151"/>
      <c r="D57" s="151"/>
      <c r="E57" s="151"/>
      <c r="F57" s="151"/>
      <c r="G57" s="151"/>
      <c r="H57" s="151"/>
      <c r="I57" s="151"/>
      <c r="J57" s="151"/>
      <c r="K57" s="151"/>
      <c r="L57" s="151"/>
      <c r="M57" s="151"/>
      <c r="O57" s="5" t="str">
        <f>O12</f>
        <v>NEC</v>
      </c>
      <c r="P57" s="153">
        <f t="shared" si="35"/>
        <v>0</v>
      </c>
      <c r="Q57" s="153">
        <f t="shared" si="36"/>
        <v>0</v>
      </c>
    </row>
    <row r="58" spans="2:20" ht="13.2" customHeight="1">
      <c r="B58" s="5" t="str">
        <f>B13</f>
        <v>Nokia</v>
      </c>
      <c r="C58" s="151"/>
      <c r="D58" s="151"/>
      <c r="E58" s="151"/>
      <c r="F58" s="151"/>
      <c r="G58" s="159"/>
      <c r="H58" s="151"/>
      <c r="I58" s="151"/>
      <c r="J58" s="151"/>
      <c r="K58" s="151"/>
      <c r="L58" s="151"/>
      <c r="M58" s="151"/>
      <c r="O58" s="5" t="str">
        <f>O13</f>
        <v>Nokia</v>
      </c>
      <c r="P58" s="153">
        <f t="shared" si="35"/>
        <v>0</v>
      </c>
      <c r="Q58" s="153">
        <f t="shared" si="36"/>
        <v>0</v>
      </c>
    </row>
    <row r="59" spans="2:20" ht="13.2" customHeight="1">
      <c r="B59" s="5" t="str">
        <f>B14</f>
        <v>Samsung</v>
      </c>
      <c r="C59" s="151"/>
      <c r="D59" s="151"/>
      <c r="E59" s="151"/>
      <c r="F59" s="151"/>
      <c r="G59" s="174"/>
      <c r="H59" s="151"/>
      <c r="I59" s="151"/>
      <c r="J59" s="151"/>
      <c r="K59" s="151"/>
      <c r="L59" s="151"/>
      <c r="M59" s="151"/>
      <c r="O59" s="5" t="str">
        <f>O14</f>
        <v>Samsung</v>
      </c>
      <c r="P59" s="153">
        <f t="shared" si="35"/>
        <v>0</v>
      </c>
      <c r="Q59" s="153">
        <f t="shared" si="36"/>
        <v>0</v>
      </c>
    </row>
    <row r="60" spans="2:20" ht="13.2" customHeight="1">
      <c r="B60" s="5" t="str">
        <f>B15</f>
        <v>ZTE</v>
      </c>
      <c r="C60" s="151"/>
      <c r="D60" s="151"/>
      <c r="E60" s="151"/>
      <c r="F60" s="151"/>
      <c r="G60" s="151"/>
      <c r="H60" s="151"/>
      <c r="I60" s="151"/>
      <c r="J60" s="151"/>
      <c r="K60" s="151"/>
      <c r="L60" s="151"/>
      <c r="M60" s="151"/>
      <c r="O60" s="5" t="str">
        <f>O15</f>
        <v>ZTE</v>
      </c>
      <c r="P60" s="153">
        <f t="shared" si="35"/>
        <v>0</v>
      </c>
      <c r="Q60" s="153">
        <f t="shared" si="36"/>
        <v>0</v>
      </c>
    </row>
    <row r="61" spans="2:20" ht="13.2" customHeight="1">
      <c r="B61" s="5" t="str">
        <f>B16</f>
        <v>Other</v>
      </c>
      <c r="C61" s="151"/>
      <c r="D61" s="151"/>
      <c r="E61" s="151"/>
      <c r="F61" s="151"/>
      <c r="G61" s="151"/>
      <c r="H61" s="151"/>
      <c r="I61" s="151"/>
      <c r="J61" s="151"/>
      <c r="K61" s="151"/>
      <c r="L61" s="151"/>
      <c r="M61" s="151"/>
      <c r="O61" s="5" t="str">
        <f>O16</f>
        <v>Other</v>
      </c>
      <c r="P61" s="153">
        <f t="shared" si="35"/>
        <v>0</v>
      </c>
      <c r="Q61" s="153">
        <f t="shared" si="36"/>
        <v>0</v>
      </c>
    </row>
    <row r="62" spans="2:20" ht="13.2" customHeight="1">
      <c r="B62" s="5" t="s">
        <v>70</v>
      </c>
      <c r="C62" s="152">
        <f t="shared" ref="C62:L62" si="37">SUM(C53:C61)</f>
        <v>0</v>
      </c>
      <c r="D62" s="152">
        <f t="shared" si="37"/>
        <v>0</v>
      </c>
      <c r="E62" s="152">
        <f t="shared" si="37"/>
        <v>0</v>
      </c>
      <c r="F62" s="152">
        <f t="shared" si="37"/>
        <v>0</v>
      </c>
      <c r="G62" s="152">
        <f t="shared" si="37"/>
        <v>0</v>
      </c>
      <c r="H62" s="152">
        <f t="shared" si="37"/>
        <v>0</v>
      </c>
      <c r="I62" s="152">
        <f t="shared" si="37"/>
        <v>0</v>
      </c>
      <c r="J62" s="152">
        <f t="shared" si="37"/>
        <v>0</v>
      </c>
      <c r="K62" s="152">
        <f t="shared" si="37"/>
        <v>0</v>
      </c>
      <c r="L62" s="152">
        <f t="shared" si="37"/>
        <v>0</v>
      </c>
      <c r="M62" s="152">
        <f t="shared" ref="M62" si="38">SUM(M53:M61)</f>
        <v>0</v>
      </c>
      <c r="O62" s="5" t="s">
        <v>70</v>
      </c>
      <c r="P62" s="154">
        <f>SUM(P53:P61)</f>
        <v>0</v>
      </c>
      <c r="Q62" s="154">
        <f>SUM(Q53:Q61)</f>
        <v>0</v>
      </c>
    </row>
    <row r="63" spans="2:20" ht="13.2" customHeight="1">
      <c r="B63" s="1" t="s">
        <v>156</v>
      </c>
    </row>
    <row r="64" spans="2:20" ht="13.2" customHeight="1">
      <c r="J64" s="191"/>
      <c r="K64" s="193"/>
      <c r="L64" s="193"/>
      <c r="M64" s="193"/>
    </row>
    <row r="65" spans="2:20" ht="15" customHeight="1">
      <c r="B65" s="27" t="s">
        <v>125</v>
      </c>
      <c r="F65" s="28"/>
      <c r="J65" s="178"/>
      <c r="O65" s="27" t="s">
        <v>126</v>
      </c>
    </row>
    <row r="66" spans="2:20" ht="13.2" customHeight="1">
      <c r="B66" s="15"/>
      <c r="C66" s="26" t="s">
        <v>73</v>
      </c>
      <c r="D66" s="26" t="s">
        <v>74</v>
      </c>
      <c r="E66" s="26" t="s">
        <v>75</v>
      </c>
      <c r="F66" s="26" t="s">
        <v>76</v>
      </c>
      <c r="G66" s="26" t="s">
        <v>77</v>
      </c>
      <c r="H66" s="26" t="s">
        <v>78</v>
      </c>
      <c r="I66" s="26" t="s">
        <v>79</v>
      </c>
      <c r="J66" s="26" t="s">
        <v>80</v>
      </c>
      <c r="K66" s="26" t="s">
        <v>81</v>
      </c>
      <c r="L66" s="26" t="s">
        <v>82</v>
      </c>
      <c r="M66" s="26" t="s">
        <v>247</v>
      </c>
      <c r="O66" s="15"/>
      <c r="P66" s="26">
        <v>2019</v>
      </c>
      <c r="Q66" s="26">
        <v>2020</v>
      </c>
    </row>
    <row r="67" spans="2:20" ht="13.2" customHeight="1">
      <c r="B67" s="5" t="s">
        <v>11</v>
      </c>
      <c r="C67" s="155" t="e">
        <f t="shared" ref="C67:G75" si="39">C53/C$62</f>
        <v>#DIV/0!</v>
      </c>
      <c r="D67" s="155" t="e">
        <f t="shared" si="39"/>
        <v>#DIV/0!</v>
      </c>
      <c r="E67" s="155" t="e">
        <f t="shared" si="39"/>
        <v>#DIV/0!</v>
      </c>
      <c r="F67" s="155" t="e">
        <f t="shared" si="39"/>
        <v>#DIV/0!</v>
      </c>
      <c r="G67" s="155" t="e">
        <f t="shared" si="39"/>
        <v>#DIV/0!</v>
      </c>
      <c r="H67" s="155" t="e">
        <f t="shared" ref="H67:I67" si="40">H53/H$62</f>
        <v>#DIV/0!</v>
      </c>
      <c r="I67" s="155" t="e">
        <f t="shared" si="40"/>
        <v>#DIV/0!</v>
      </c>
      <c r="J67" s="155" t="e">
        <f t="shared" ref="J67:K67" si="41">J53/J$62</f>
        <v>#DIV/0!</v>
      </c>
      <c r="K67" s="155" t="e">
        <f t="shared" si="41"/>
        <v>#DIV/0!</v>
      </c>
      <c r="L67" s="155" t="e">
        <f t="shared" ref="L67:M67" si="42">L53/L$62</f>
        <v>#DIV/0!</v>
      </c>
      <c r="M67" s="155" t="e">
        <f t="shared" si="42"/>
        <v>#DIV/0!</v>
      </c>
      <c r="O67" s="5" t="s">
        <v>11</v>
      </c>
      <c r="P67" s="155" t="e">
        <f t="shared" ref="P67:Q75" si="43">P53/P$62</f>
        <v>#DIV/0!</v>
      </c>
      <c r="Q67" s="155" t="e">
        <f t="shared" si="43"/>
        <v>#DIV/0!</v>
      </c>
    </row>
    <row r="68" spans="2:20" ht="13.2" customHeight="1">
      <c r="B68" s="5" t="s">
        <v>3</v>
      </c>
      <c r="C68" s="155" t="e">
        <f t="shared" si="39"/>
        <v>#DIV/0!</v>
      </c>
      <c r="D68" s="155" t="e">
        <f t="shared" si="39"/>
        <v>#DIV/0!</v>
      </c>
      <c r="E68" s="155" t="e">
        <f t="shared" si="39"/>
        <v>#DIV/0!</v>
      </c>
      <c r="F68" s="155" t="e">
        <f t="shared" si="39"/>
        <v>#DIV/0!</v>
      </c>
      <c r="G68" s="155" t="e">
        <f t="shared" si="39"/>
        <v>#DIV/0!</v>
      </c>
      <c r="H68" s="155" t="e">
        <f t="shared" ref="H68:I68" si="44">H54/H$62</f>
        <v>#DIV/0!</v>
      </c>
      <c r="I68" s="155" t="e">
        <f t="shared" si="44"/>
        <v>#DIV/0!</v>
      </c>
      <c r="J68" s="155" t="e">
        <f t="shared" ref="J68:K68" si="45">J54/J$62</f>
        <v>#DIV/0!</v>
      </c>
      <c r="K68" s="155" t="e">
        <f t="shared" si="45"/>
        <v>#DIV/0!</v>
      </c>
      <c r="L68" s="155" t="e">
        <f t="shared" ref="L68:M68" si="46">L54/L$62</f>
        <v>#DIV/0!</v>
      </c>
      <c r="M68" s="155" t="e">
        <f t="shared" si="46"/>
        <v>#DIV/0!</v>
      </c>
      <c r="O68" s="5" t="s">
        <v>3</v>
      </c>
      <c r="P68" s="155" t="e">
        <f t="shared" si="43"/>
        <v>#DIV/0!</v>
      </c>
      <c r="Q68" s="155" t="e">
        <f t="shared" si="43"/>
        <v>#DIV/0!</v>
      </c>
    </row>
    <row r="69" spans="2:20" ht="13.2" customHeight="1">
      <c r="B69" s="5" t="s">
        <v>17</v>
      </c>
      <c r="C69" s="155" t="e">
        <f t="shared" si="39"/>
        <v>#DIV/0!</v>
      </c>
      <c r="D69" s="155" t="e">
        <f t="shared" si="39"/>
        <v>#DIV/0!</v>
      </c>
      <c r="E69" s="155" t="e">
        <f t="shared" si="39"/>
        <v>#DIV/0!</v>
      </c>
      <c r="F69" s="155" t="e">
        <f t="shared" si="39"/>
        <v>#DIV/0!</v>
      </c>
      <c r="G69" s="155" t="e">
        <f t="shared" si="39"/>
        <v>#DIV/0!</v>
      </c>
      <c r="H69" s="155" t="e">
        <f t="shared" ref="H69:I69" si="47">H55/H$62</f>
        <v>#DIV/0!</v>
      </c>
      <c r="I69" s="155" t="e">
        <f t="shared" si="47"/>
        <v>#DIV/0!</v>
      </c>
      <c r="J69" s="155" t="e">
        <f t="shared" ref="J69:K69" si="48">J55/J$62</f>
        <v>#DIV/0!</v>
      </c>
      <c r="K69" s="155" t="e">
        <f t="shared" si="48"/>
        <v>#DIV/0!</v>
      </c>
      <c r="L69" s="155" t="e">
        <f t="shared" ref="L69:M69" si="49">L55/L$62</f>
        <v>#DIV/0!</v>
      </c>
      <c r="M69" s="155" t="e">
        <f t="shared" si="49"/>
        <v>#DIV/0!</v>
      </c>
      <c r="O69" s="5" t="s">
        <v>17</v>
      </c>
      <c r="P69" s="155" t="e">
        <f t="shared" si="43"/>
        <v>#DIV/0!</v>
      </c>
      <c r="Q69" s="155" t="e">
        <f t="shared" si="43"/>
        <v>#DIV/0!</v>
      </c>
    </row>
    <row r="70" spans="2:20" ht="13.2" customHeight="1">
      <c r="B70" s="5" t="s">
        <v>20</v>
      </c>
      <c r="C70" s="155" t="e">
        <f t="shared" si="39"/>
        <v>#DIV/0!</v>
      </c>
      <c r="D70" s="155" t="e">
        <f t="shared" si="39"/>
        <v>#DIV/0!</v>
      </c>
      <c r="E70" s="155" t="e">
        <f t="shared" si="39"/>
        <v>#DIV/0!</v>
      </c>
      <c r="F70" s="155" t="e">
        <f t="shared" si="39"/>
        <v>#DIV/0!</v>
      </c>
      <c r="G70" s="172" t="e">
        <f t="shared" si="39"/>
        <v>#DIV/0!</v>
      </c>
      <c r="H70" s="172" t="e">
        <f t="shared" ref="H70:I70" si="50">H56/H$62</f>
        <v>#DIV/0!</v>
      </c>
      <c r="I70" s="172" t="e">
        <f t="shared" si="50"/>
        <v>#DIV/0!</v>
      </c>
      <c r="J70" s="172" t="e">
        <f t="shared" ref="J70:K70" si="51">J56/J$62</f>
        <v>#DIV/0!</v>
      </c>
      <c r="K70" s="172" t="e">
        <f t="shared" si="51"/>
        <v>#DIV/0!</v>
      </c>
      <c r="L70" s="172" t="e">
        <f t="shared" ref="L70:M70" si="52">L56/L$62</f>
        <v>#DIV/0!</v>
      </c>
      <c r="M70" s="172" t="e">
        <f t="shared" si="52"/>
        <v>#DIV/0!</v>
      </c>
      <c r="O70" s="5" t="s">
        <v>20</v>
      </c>
      <c r="P70" s="155" t="e">
        <f t="shared" si="43"/>
        <v>#DIV/0!</v>
      </c>
      <c r="Q70" s="172" t="e">
        <f t="shared" si="43"/>
        <v>#DIV/0!</v>
      </c>
    </row>
    <row r="71" spans="2:20" ht="13.2" customHeight="1">
      <c r="B71" s="5" t="s">
        <v>2</v>
      </c>
      <c r="C71" s="155" t="e">
        <f t="shared" si="39"/>
        <v>#DIV/0!</v>
      </c>
      <c r="D71" s="155" t="e">
        <f t="shared" si="39"/>
        <v>#DIV/0!</v>
      </c>
      <c r="E71" s="155" t="e">
        <f t="shared" si="39"/>
        <v>#DIV/0!</v>
      </c>
      <c r="F71" s="155" t="e">
        <f t="shared" si="39"/>
        <v>#DIV/0!</v>
      </c>
      <c r="G71" s="155" t="e">
        <f t="shared" si="39"/>
        <v>#DIV/0!</v>
      </c>
      <c r="H71" s="155" t="e">
        <f t="shared" ref="H71:I71" si="53">H57/H$62</f>
        <v>#DIV/0!</v>
      </c>
      <c r="I71" s="155" t="e">
        <f t="shared" si="53"/>
        <v>#DIV/0!</v>
      </c>
      <c r="J71" s="155" t="e">
        <f t="shared" ref="J71:K71" si="54">J57/J$62</f>
        <v>#DIV/0!</v>
      </c>
      <c r="K71" s="155" t="e">
        <f t="shared" si="54"/>
        <v>#DIV/0!</v>
      </c>
      <c r="L71" s="155" t="e">
        <f t="shared" ref="L71:M71" si="55">L57/L$62</f>
        <v>#DIV/0!</v>
      </c>
      <c r="M71" s="155" t="e">
        <f t="shared" si="55"/>
        <v>#DIV/0!</v>
      </c>
      <c r="O71" s="5" t="s">
        <v>2</v>
      </c>
      <c r="P71" s="155" t="e">
        <f t="shared" si="43"/>
        <v>#DIV/0!</v>
      </c>
      <c r="Q71" s="155" t="e">
        <f t="shared" si="43"/>
        <v>#DIV/0!</v>
      </c>
    </row>
    <row r="72" spans="2:20" ht="13.2" customHeight="1">
      <c r="B72" s="5" t="s">
        <v>18</v>
      </c>
      <c r="C72" s="155" t="e">
        <f t="shared" si="39"/>
        <v>#DIV/0!</v>
      </c>
      <c r="D72" s="155" t="e">
        <f t="shared" si="39"/>
        <v>#DIV/0!</v>
      </c>
      <c r="E72" s="155" t="e">
        <f t="shared" si="39"/>
        <v>#DIV/0!</v>
      </c>
      <c r="F72" s="155" t="e">
        <f t="shared" si="39"/>
        <v>#DIV/0!</v>
      </c>
      <c r="G72" s="155" t="e">
        <f t="shared" si="39"/>
        <v>#DIV/0!</v>
      </c>
      <c r="H72" s="155" t="e">
        <f t="shared" ref="H72:I72" si="56">H58/H$62</f>
        <v>#DIV/0!</v>
      </c>
      <c r="I72" s="155" t="e">
        <f t="shared" si="56"/>
        <v>#DIV/0!</v>
      </c>
      <c r="J72" s="155" t="e">
        <f t="shared" ref="J72:K72" si="57">J58/J$62</f>
        <v>#DIV/0!</v>
      </c>
      <c r="K72" s="155" t="e">
        <f t="shared" si="57"/>
        <v>#DIV/0!</v>
      </c>
      <c r="L72" s="155" t="e">
        <f t="shared" ref="L72:M72" si="58">L58/L$62</f>
        <v>#DIV/0!</v>
      </c>
      <c r="M72" s="155" t="e">
        <f t="shared" si="58"/>
        <v>#DIV/0!</v>
      </c>
      <c r="O72" s="5" t="s">
        <v>18</v>
      </c>
      <c r="P72" s="155" t="e">
        <f t="shared" si="43"/>
        <v>#DIV/0!</v>
      </c>
      <c r="Q72" s="155" t="e">
        <f t="shared" si="43"/>
        <v>#DIV/0!</v>
      </c>
    </row>
    <row r="73" spans="2:20" ht="13.2" customHeight="1">
      <c r="B73" s="5" t="s">
        <v>23</v>
      </c>
      <c r="C73" s="155" t="e">
        <f t="shared" si="39"/>
        <v>#DIV/0!</v>
      </c>
      <c r="D73" s="155" t="e">
        <f t="shared" si="39"/>
        <v>#DIV/0!</v>
      </c>
      <c r="E73" s="155" t="e">
        <f t="shared" si="39"/>
        <v>#DIV/0!</v>
      </c>
      <c r="F73" s="155" t="e">
        <f t="shared" si="39"/>
        <v>#DIV/0!</v>
      </c>
      <c r="G73" s="155" t="e">
        <f t="shared" si="39"/>
        <v>#DIV/0!</v>
      </c>
      <c r="H73" s="155" t="e">
        <f t="shared" ref="H73:I73" si="59">H59/H$62</f>
        <v>#DIV/0!</v>
      </c>
      <c r="I73" s="155" t="e">
        <f t="shared" si="59"/>
        <v>#DIV/0!</v>
      </c>
      <c r="J73" s="155" t="e">
        <f t="shared" ref="J73:K73" si="60">J59/J$62</f>
        <v>#DIV/0!</v>
      </c>
      <c r="K73" s="155" t="e">
        <f t="shared" si="60"/>
        <v>#DIV/0!</v>
      </c>
      <c r="L73" s="155" t="e">
        <f t="shared" ref="L73:M73" si="61">L59/L$62</f>
        <v>#DIV/0!</v>
      </c>
      <c r="M73" s="155" t="e">
        <f t="shared" si="61"/>
        <v>#DIV/0!</v>
      </c>
      <c r="O73" s="5" t="s">
        <v>23</v>
      </c>
      <c r="P73" s="155" t="e">
        <f t="shared" si="43"/>
        <v>#DIV/0!</v>
      </c>
      <c r="Q73" s="155" t="e">
        <f t="shared" si="43"/>
        <v>#DIV/0!</v>
      </c>
    </row>
    <row r="74" spans="2:20" ht="13.2" customHeight="1">
      <c r="B74" s="5" t="s">
        <v>28</v>
      </c>
      <c r="C74" s="155" t="e">
        <f t="shared" si="39"/>
        <v>#DIV/0!</v>
      </c>
      <c r="D74" s="155" t="e">
        <f t="shared" si="39"/>
        <v>#DIV/0!</v>
      </c>
      <c r="E74" s="155" t="e">
        <f t="shared" si="39"/>
        <v>#DIV/0!</v>
      </c>
      <c r="F74" s="155" t="e">
        <f t="shared" si="39"/>
        <v>#DIV/0!</v>
      </c>
      <c r="G74" s="155" t="e">
        <f t="shared" si="39"/>
        <v>#DIV/0!</v>
      </c>
      <c r="H74" s="155" t="e">
        <f t="shared" ref="H74:I74" si="62">H60/H$62</f>
        <v>#DIV/0!</v>
      </c>
      <c r="I74" s="155" t="e">
        <f t="shared" si="62"/>
        <v>#DIV/0!</v>
      </c>
      <c r="J74" s="155" t="e">
        <f t="shared" ref="J74:K74" si="63">J60/J$62</f>
        <v>#DIV/0!</v>
      </c>
      <c r="K74" s="155" t="e">
        <f t="shared" si="63"/>
        <v>#DIV/0!</v>
      </c>
      <c r="L74" s="155" t="e">
        <f t="shared" ref="L74:M74" si="64">L60/L$62</f>
        <v>#DIV/0!</v>
      </c>
      <c r="M74" s="155" t="e">
        <f t="shared" si="64"/>
        <v>#DIV/0!</v>
      </c>
      <c r="O74" s="5" t="s">
        <v>28</v>
      </c>
      <c r="P74" s="155" t="e">
        <f t="shared" si="43"/>
        <v>#DIV/0!</v>
      </c>
      <c r="Q74" s="155" t="e">
        <f t="shared" si="43"/>
        <v>#DIV/0!</v>
      </c>
    </row>
    <row r="75" spans="2:20" ht="13.2" customHeight="1">
      <c r="B75" s="5" t="s">
        <v>83</v>
      </c>
      <c r="C75" s="172" t="e">
        <f t="shared" si="39"/>
        <v>#DIV/0!</v>
      </c>
      <c r="D75" s="172" t="e">
        <f t="shared" si="39"/>
        <v>#DIV/0!</v>
      </c>
      <c r="E75" s="172" t="e">
        <f t="shared" si="39"/>
        <v>#DIV/0!</v>
      </c>
      <c r="F75" s="172" t="e">
        <f t="shared" si="39"/>
        <v>#DIV/0!</v>
      </c>
      <c r="G75" s="172" t="e">
        <f t="shared" si="39"/>
        <v>#DIV/0!</v>
      </c>
      <c r="H75" s="172" t="e">
        <f t="shared" ref="H75:I75" si="65">H61/H$62</f>
        <v>#DIV/0!</v>
      </c>
      <c r="I75" s="172" t="e">
        <f t="shared" si="65"/>
        <v>#DIV/0!</v>
      </c>
      <c r="J75" s="172" t="e">
        <f t="shared" ref="J75:K75" si="66">J61/J$62</f>
        <v>#DIV/0!</v>
      </c>
      <c r="K75" s="172" t="e">
        <f t="shared" si="66"/>
        <v>#DIV/0!</v>
      </c>
      <c r="L75" s="172" t="e">
        <f t="shared" ref="L75:M75" si="67">L61/L$62</f>
        <v>#DIV/0!</v>
      </c>
      <c r="M75" s="172" t="e">
        <f t="shared" si="67"/>
        <v>#DIV/0!</v>
      </c>
      <c r="O75" s="5" t="s">
        <v>83</v>
      </c>
      <c r="P75" s="172" t="e">
        <f t="shared" si="43"/>
        <v>#DIV/0!</v>
      </c>
      <c r="Q75" s="172" t="e">
        <f t="shared" si="43"/>
        <v>#DIV/0!</v>
      </c>
    </row>
    <row r="76" spans="2:20" ht="13.2" customHeight="1">
      <c r="B76" s="5" t="s">
        <v>70</v>
      </c>
      <c r="C76" s="157" t="e">
        <f t="shared" ref="C76:H76" si="68">SUM(C67:C75)</f>
        <v>#DIV/0!</v>
      </c>
      <c r="D76" s="157" t="e">
        <f t="shared" si="68"/>
        <v>#DIV/0!</v>
      </c>
      <c r="E76" s="157" t="e">
        <f t="shared" si="68"/>
        <v>#DIV/0!</v>
      </c>
      <c r="F76" s="157" t="e">
        <f t="shared" si="68"/>
        <v>#DIV/0!</v>
      </c>
      <c r="G76" s="157" t="e">
        <f t="shared" si="68"/>
        <v>#DIV/0!</v>
      </c>
      <c r="H76" s="157" t="e">
        <f t="shared" si="68"/>
        <v>#DIV/0!</v>
      </c>
      <c r="I76" s="157" t="e">
        <f t="shared" ref="I76:L76" si="69">SUM(I67:I75)</f>
        <v>#DIV/0!</v>
      </c>
      <c r="J76" s="157" t="e">
        <f t="shared" si="69"/>
        <v>#DIV/0!</v>
      </c>
      <c r="K76" s="157" t="e">
        <f t="shared" si="69"/>
        <v>#DIV/0!</v>
      </c>
      <c r="L76" s="157" t="e">
        <f t="shared" si="69"/>
        <v>#DIV/0!</v>
      </c>
      <c r="M76" s="157" t="e">
        <f t="shared" ref="M76" si="70">SUM(M67:M75)</f>
        <v>#DIV/0!</v>
      </c>
      <c r="O76" s="5" t="s">
        <v>70</v>
      </c>
      <c r="P76" s="157" t="e">
        <f>SUM(P67:P75)</f>
        <v>#DIV/0!</v>
      </c>
      <c r="Q76" s="157" t="e">
        <f>SUM(Q67:Q75)</f>
        <v>#DIV/0!</v>
      </c>
    </row>
    <row r="77" spans="2:20" ht="13.2" customHeight="1">
      <c r="C77" s="24"/>
      <c r="D77" s="24"/>
      <c r="E77" s="24"/>
      <c r="F77" s="24"/>
      <c r="G77" s="24"/>
      <c r="H77" s="24"/>
      <c r="I77" s="24"/>
      <c r="J77" s="24"/>
      <c r="K77" s="24"/>
      <c r="L77" s="24"/>
      <c r="M77" s="24"/>
      <c r="P77" s="24"/>
      <c r="Q77" s="24"/>
      <c r="R77" s="24"/>
      <c r="S77" s="24"/>
      <c r="T77" s="24"/>
    </row>
    <row r="78" spans="2:20" ht="13.2" customHeight="1"/>
    <row r="79" spans="2:20" ht="13.2" customHeight="1"/>
    <row r="80" spans="2:20"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U3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4" width="11.6640625" style="1" customWidth="1"/>
    <col min="15" max="16" width="8.6640625" style="1"/>
    <col min="17" max="17" width="13.21875" style="1" bestFit="1" customWidth="1"/>
    <col min="18" max="16384" width="8.6640625" style="1"/>
  </cols>
  <sheetData>
    <row r="2" spans="2:21" ht="17.399999999999999">
      <c r="B2" s="32" t="str">
        <f>Introduction!B2</f>
        <v>LightCounting Wireless Infrastructure Shares, Size &amp; Forecast - 3Q21</v>
      </c>
      <c r="C2" s="32"/>
      <c r="D2" s="32"/>
      <c r="E2" s="32"/>
    </row>
    <row r="3" spans="2:21" ht="17.399999999999999">
      <c r="B3" s="233" t="str">
        <f>Introduction!B3</f>
        <v>December 2021 - Sample template for illustrative purposes only</v>
      </c>
      <c r="C3" s="31"/>
      <c r="D3" s="31"/>
      <c r="E3" s="31"/>
    </row>
    <row r="4" spans="2:21" ht="13.2" customHeight="1">
      <c r="B4" s="233"/>
      <c r="C4" s="31"/>
      <c r="D4" s="31"/>
      <c r="E4" s="31"/>
    </row>
    <row r="5" spans="2:21" ht="15.6">
      <c r="B5" s="92" t="s">
        <v>99</v>
      </c>
      <c r="C5" s="30"/>
      <c r="D5" s="30"/>
      <c r="E5" s="30"/>
      <c r="F5" s="29"/>
    </row>
    <row r="6" spans="2:21" ht="13.2" customHeight="1">
      <c r="D6" s="58"/>
    </row>
    <row r="7" spans="2:21" s="80" customFormat="1" ht="13.2" customHeight="1">
      <c r="B7" s="27" t="s">
        <v>100</v>
      </c>
      <c r="C7" s="27"/>
      <c r="D7" s="27"/>
      <c r="E7" s="27"/>
      <c r="N7" s="40" t="s">
        <v>94</v>
      </c>
    </row>
    <row r="8" spans="2:21" s="80" customFormat="1" ht="13.2" customHeight="1">
      <c r="B8" s="125" t="s">
        <v>89</v>
      </c>
      <c r="C8" s="113">
        <v>2016</v>
      </c>
      <c r="D8" s="113">
        <v>2017</v>
      </c>
      <c r="E8" s="113">
        <v>2018</v>
      </c>
      <c r="F8" s="113">
        <v>2019</v>
      </c>
      <c r="G8" s="113">
        <v>2020</v>
      </c>
      <c r="H8" s="113">
        <v>2021</v>
      </c>
      <c r="I8" s="113">
        <v>2022</v>
      </c>
      <c r="J8" s="113">
        <v>2023</v>
      </c>
      <c r="K8" s="113">
        <v>2024</v>
      </c>
      <c r="L8" s="113">
        <v>2025</v>
      </c>
      <c r="M8" s="113">
        <v>2026</v>
      </c>
      <c r="N8" s="137" t="s">
        <v>216</v>
      </c>
    </row>
    <row r="9" spans="2:21" s="80" customFormat="1" ht="13.2" customHeight="1">
      <c r="B9" s="127" t="s">
        <v>90</v>
      </c>
      <c r="C9" s="139"/>
      <c r="D9" s="139"/>
      <c r="E9" s="139"/>
      <c r="F9" s="139"/>
      <c r="G9" s="139"/>
      <c r="H9" s="139"/>
      <c r="I9" s="139"/>
      <c r="J9" s="139"/>
      <c r="K9" s="140"/>
      <c r="L9" s="140"/>
      <c r="M9" s="140"/>
      <c r="N9" s="41" t="e">
        <f>(M9/G9)^(1/6)-1</f>
        <v>#DIV/0!</v>
      </c>
    </row>
    <row r="10" spans="2:21" s="80" customFormat="1" ht="13.2" customHeight="1">
      <c r="B10" s="128" t="s">
        <v>91</v>
      </c>
      <c r="C10" s="169"/>
      <c r="D10" s="173"/>
      <c r="E10" s="173"/>
      <c r="F10" s="173"/>
      <c r="G10" s="173"/>
      <c r="H10" s="173"/>
      <c r="I10" s="173"/>
      <c r="J10" s="173"/>
      <c r="K10" s="149"/>
      <c r="L10" s="149"/>
      <c r="M10" s="149"/>
      <c r="N10" s="130"/>
    </row>
    <row r="11" spans="2:21" s="80" customFormat="1" ht="13.2" customHeight="1">
      <c r="B11" s="127" t="s">
        <v>92</v>
      </c>
      <c r="C11" s="139"/>
      <c r="D11" s="139"/>
      <c r="E11" s="139"/>
      <c r="F11" s="139"/>
      <c r="G11" s="139"/>
      <c r="H11" s="139"/>
      <c r="I11" s="139"/>
      <c r="J11" s="139"/>
      <c r="K11" s="140"/>
      <c r="L11" s="140"/>
      <c r="M11" s="140"/>
      <c r="N11" s="45" t="e">
        <f>(M11/G11)^(1/6)-1</f>
        <v>#DIV/0!</v>
      </c>
    </row>
    <row r="12" spans="2:21" s="80" customFormat="1" ht="13.2" customHeight="1">
      <c r="B12" s="128" t="s">
        <v>91</v>
      </c>
      <c r="C12" s="114"/>
      <c r="D12" s="120"/>
      <c r="E12" s="120"/>
      <c r="F12" s="120"/>
      <c r="G12" s="120"/>
      <c r="H12" s="120"/>
      <c r="I12" s="120"/>
      <c r="J12" s="120"/>
      <c r="K12" s="123"/>
      <c r="L12" s="123"/>
      <c r="M12" s="123"/>
      <c r="N12" s="130"/>
    </row>
    <row r="13" spans="2:21" s="80" customFormat="1" ht="13.2" customHeight="1">
      <c r="B13" s="127" t="s">
        <v>93</v>
      </c>
      <c r="C13" s="139"/>
      <c r="D13" s="139"/>
      <c r="E13" s="139"/>
      <c r="F13" s="139"/>
      <c r="G13" s="139"/>
      <c r="H13" s="139"/>
      <c r="I13" s="139"/>
      <c r="J13" s="139"/>
      <c r="K13" s="140"/>
      <c r="L13" s="140"/>
      <c r="M13" s="140"/>
      <c r="N13" s="45" t="e">
        <f>(M13/G13)^(1/6)-1</f>
        <v>#DIV/0!</v>
      </c>
    </row>
    <row r="14" spans="2:21" s="80" customFormat="1" ht="13.2" customHeight="1">
      <c r="B14" s="128" t="s">
        <v>91</v>
      </c>
      <c r="C14" s="114"/>
      <c r="D14" s="120"/>
      <c r="E14" s="120"/>
      <c r="F14" s="120"/>
      <c r="G14" s="120"/>
      <c r="H14" s="120"/>
      <c r="I14" s="120"/>
      <c r="J14" s="120"/>
      <c r="K14" s="123"/>
      <c r="L14" s="123"/>
      <c r="M14" s="123"/>
      <c r="N14" s="130"/>
    </row>
    <row r="15" spans="2:21" s="80" customFormat="1" ht="13.2" customHeight="1">
      <c r="B15" s="127" t="s">
        <v>98</v>
      </c>
      <c r="C15" s="139"/>
      <c r="D15" s="139"/>
      <c r="E15" s="139"/>
      <c r="F15" s="139"/>
      <c r="G15" s="139"/>
      <c r="H15" s="139"/>
      <c r="I15" s="139"/>
      <c r="J15" s="139"/>
      <c r="K15" s="140"/>
      <c r="L15" s="140"/>
      <c r="M15" s="140"/>
      <c r="N15" s="45" t="e">
        <f>(M15/G15)^(1/6)-1</f>
        <v>#DIV/0!</v>
      </c>
      <c r="Q15" s="148"/>
      <c r="R15" s="148"/>
      <c r="S15" s="148"/>
      <c r="U15" s="148"/>
    </row>
    <row r="16" spans="2:21" s="80" customFormat="1" ht="13.2" customHeight="1">
      <c r="B16" s="128" t="s">
        <v>91</v>
      </c>
      <c r="C16" s="114"/>
      <c r="D16" s="120" t="e">
        <f>(D15-C15)/C15</f>
        <v>#DIV/0!</v>
      </c>
      <c r="E16" s="120" t="e">
        <f>(E15-D15)/D15</f>
        <v>#DIV/0!</v>
      </c>
      <c r="F16" s="120" t="e">
        <f>(F15-E15)/E15</f>
        <v>#DIV/0!</v>
      </c>
      <c r="G16" s="120" t="e">
        <f t="shared" ref="G16:K16" si="0">(G15-F15)/F15</f>
        <v>#DIV/0!</v>
      </c>
      <c r="H16" s="120" t="e">
        <f t="shared" si="0"/>
        <v>#DIV/0!</v>
      </c>
      <c r="I16" s="120" t="e">
        <f t="shared" si="0"/>
        <v>#DIV/0!</v>
      </c>
      <c r="J16" s="120" t="e">
        <f t="shared" si="0"/>
        <v>#DIV/0!</v>
      </c>
      <c r="K16" s="123" t="e">
        <f t="shared" si="0"/>
        <v>#DIV/0!</v>
      </c>
      <c r="L16" s="123" t="e">
        <f>(L15-K15)/K15</f>
        <v>#DIV/0!</v>
      </c>
      <c r="M16" s="123" t="e">
        <f>(M15-L15)/L15</f>
        <v>#DIV/0!</v>
      </c>
      <c r="N16" s="130"/>
    </row>
    <row r="17" spans="2:17" s="80" customFormat="1" ht="13.2" customHeight="1">
      <c r="B17" s="127" t="s">
        <v>70</v>
      </c>
      <c r="C17" s="139">
        <f>C9+C11+C13+C15</f>
        <v>0</v>
      </c>
      <c r="D17" s="139">
        <f>D9+D11+D13+D15</f>
        <v>0</v>
      </c>
      <c r="E17" s="139">
        <f>E9+E11+E13+E15</f>
        <v>0</v>
      </c>
      <c r="F17" s="139">
        <f t="shared" ref="F17:K17" si="1">F9+F11+F13+F15</f>
        <v>0</v>
      </c>
      <c r="G17" s="139">
        <f t="shared" si="1"/>
        <v>0</v>
      </c>
      <c r="H17" s="139">
        <f t="shared" si="1"/>
        <v>0</v>
      </c>
      <c r="I17" s="139">
        <f t="shared" si="1"/>
        <v>0</v>
      </c>
      <c r="J17" s="139">
        <f t="shared" si="1"/>
        <v>0</v>
      </c>
      <c r="K17" s="140">
        <f t="shared" si="1"/>
        <v>0</v>
      </c>
      <c r="L17" s="140">
        <f>L9+L11+L13+L15</f>
        <v>0</v>
      </c>
      <c r="M17" s="140">
        <f>M9+M11+M13+M15</f>
        <v>0</v>
      </c>
      <c r="N17" s="45" t="e">
        <f>(M17/G17)^(1/6)-1</f>
        <v>#DIV/0!</v>
      </c>
    </row>
    <row r="18" spans="2:17" s="80" customFormat="1" ht="13.2" customHeight="1">
      <c r="B18" s="131" t="s">
        <v>91</v>
      </c>
      <c r="C18" s="114"/>
      <c r="D18" s="120" t="e">
        <f>(D17-C17)/C17</f>
        <v>#DIV/0!</v>
      </c>
      <c r="E18" s="120" t="e">
        <f>(E17-D17)/D17</f>
        <v>#DIV/0!</v>
      </c>
      <c r="F18" s="120" t="e">
        <f>(F17-E17)/E17</f>
        <v>#DIV/0!</v>
      </c>
      <c r="G18" s="120" t="e">
        <f t="shared" ref="G18:K18" si="2">(G17-F17)/F17</f>
        <v>#DIV/0!</v>
      </c>
      <c r="H18" s="120" t="e">
        <f t="shared" si="2"/>
        <v>#DIV/0!</v>
      </c>
      <c r="I18" s="120" t="e">
        <f t="shared" si="2"/>
        <v>#DIV/0!</v>
      </c>
      <c r="J18" s="120" t="e">
        <f t="shared" si="2"/>
        <v>#DIV/0!</v>
      </c>
      <c r="K18" s="123" t="e">
        <f t="shared" si="2"/>
        <v>#DIV/0!</v>
      </c>
      <c r="L18" s="123" t="e">
        <f>(L17-K17)/K17</f>
        <v>#DIV/0!</v>
      </c>
      <c r="M18" s="123" t="e">
        <f>(M17-L17)/L17</f>
        <v>#DIV/0!</v>
      </c>
      <c r="N18" s="132"/>
    </row>
    <row r="19" spans="2:17" s="80" customFormat="1" ht="13.2" customHeight="1">
      <c r="B19" s="133"/>
      <c r="C19" s="133"/>
      <c r="D19" s="133"/>
      <c r="E19" s="133"/>
      <c r="F19" s="47"/>
    </row>
    <row r="20" spans="2:17" s="80" customFormat="1" ht="13.2" customHeight="1">
      <c r="B20" s="27" t="s">
        <v>95</v>
      </c>
      <c r="C20" s="27"/>
      <c r="D20" s="27"/>
      <c r="E20" s="27"/>
      <c r="N20" s="40" t="s">
        <v>94</v>
      </c>
    </row>
    <row r="21" spans="2:17" s="80" customFormat="1" ht="13.2" customHeight="1">
      <c r="B21" s="125" t="s">
        <v>89</v>
      </c>
      <c r="C21" s="113">
        <v>2016</v>
      </c>
      <c r="D21" s="113">
        <v>2017</v>
      </c>
      <c r="E21" s="113">
        <v>2018</v>
      </c>
      <c r="F21" s="113">
        <v>2019</v>
      </c>
      <c r="G21" s="113">
        <v>2020</v>
      </c>
      <c r="H21" s="113">
        <v>2021</v>
      </c>
      <c r="I21" s="113">
        <v>2022</v>
      </c>
      <c r="J21" s="113">
        <v>2023</v>
      </c>
      <c r="K21" s="113">
        <v>2024</v>
      </c>
      <c r="L21" s="113">
        <v>2025</v>
      </c>
      <c r="M21" s="113">
        <v>2026</v>
      </c>
      <c r="N21" s="137" t="s">
        <v>216</v>
      </c>
    </row>
    <row r="22" spans="2:17" s="80" customFormat="1" ht="13.2" customHeight="1">
      <c r="B22" s="127" t="s">
        <v>90</v>
      </c>
      <c r="C22" s="116"/>
      <c r="D22" s="116"/>
      <c r="E22" s="116"/>
      <c r="F22" s="116"/>
      <c r="G22" s="116"/>
      <c r="H22" s="116"/>
      <c r="I22" s="116"/>
      <c r="J22" s="116"/>
      <c r="K22" s="122"/>
      <c r="L22" s="122"/>
      <c r="M22" s="122"/>
      <c r="N22" s="41" t="e">
        <f>(M22/G22)^(1/6)-1</f>
        <v>#DIV/0!</v>
      </c>
    </row>
    <row r="23" spans="2:17" s="80" customFormat="1" ht="13.2" customHeight="1">
      <c r="B23" s="128" t="s">
        <v>91</v>
      </c>
      <c r="C23" s="169"/>
      <c r="D23" s="155"/>
      <c r="E23" s="155"/>
      <c r="F23" s="155"/>
      <c r="G23" s="155"/>
      <c r="H23" s="155"/>
      <c r="I23" s="155"/>
      <c r="J23" s="155"/>
      <c r="K23" s="165"/>
      <c r="L23" s="165"/>
      <c r="M23" s="165"/>
      <c r="N23" s="130"/>
    </row>
    <row r="24" spans="2:17" s="80" customFormat="1" ht="13.2" customHeight="1">
      <c r="B24" s="127" t="s">
        <v>92</v>
      </c>
      <c r="C24" s="116"/>
      <c r="D24" s="116"/>
      <c r="E24" s="116"/>
      <c r="F24" s="116"/>
      <c r="G24" s="116"/>
      <c r="H24" s="116"/>
      <c r="I24" s="116"/>
      <c r="J24" s="116"/>
      <c r="K24" s="122"/>
      <c r="L24" s="122"/>
      <c r="M24" s="122"/>
      <c r="N24" s="45" t="e">
        <f>(M24/G24)^(1/6)-1</f>
        <v>#DIV/0!</v>
      </c>
    </row>
    <row r="25" spans="2:17" s="80" customFormat="1" ht="13.2" customHeight="1">
      <c r="B25" s="128" t="s">
        <v>91</v>
      </c>
      <c r="C25" s="169"/>
      <c r="D25" s="155"/>
      <c r="E25" s="155"/>
      <c r="F25" s="155"/>
      <c r="G25" s="155"/>
      <c r="H25" s="155"/>
      <c r="I25" s="155"/>
      <c r="J25" s="155"/>
      <c r="K25" s="165"/>
      <c r="L25" s="165"/>
      <c r="M25" s="165"/>
      <c r="N25" s="130"/>
    </row>
    <row r="26" spans="2:17" s="80" customFormat="1" ht="13.2" customHeight="1">
      <c r="B26" s="127" t="s">
        <v>93</v>
      </c>
      <c r="C26" s="116"/>
      <c r="D26" s="116"/>
      <c r="E26" s="116"/>
      <c r="F26" s="116"/>
      <c r="G26" s="116"/>
      <c r="H26" s="116"/>
      <c r="I26" s="116"/>
      <c r="J26" s="116"/>
      <c r="K26" s="122"/>
      <c r="L26" s="122"/>
      <c r="M26" s="122"/>
      <c r="N26" s="45" t="e">
        <f>(M26/G26)^(1/6)-1</f>
        <v>#DIV/0!</v>
      </c>
    </row>
    <row r="27" spans="2:17" s="80" customFormat="1" ht="13.2" customHeight="1">
      <c r="B27" s="128" t="s">
        <v>91</v>
      </c>
      <c r="C27" s="169"/>
      <c r="D27" s="155"/>
      <c r="E27" s="155"/>
      <c r="F27" s="155"/>
      <c r="G27" s="155"/>
      <c r="H27" s="155"/>
      <c r="I27" s="155"/>
      <c r="J27" s="155"/>
      <c r="K27" s="165"/>
      <c r="L27" s="165"/>
      <c r="M27" s="165"/>
      <c r="N27" s="130"/>
    </row>
    <row r="28" spans="2:17" s="80" customFormat="1" ht="13.2" customHeight="1">
      <c r="B28" s="127" t="s">
        <v>98</v>
      </c>
      <c r="C28" s="116"/>
      <c r="D28" s="116"/>
      <c r="E28" s="116"/>
      <c r="F28" s="116"/>
      <c r="G28" s="116"/>
      <c r="H28" s="116"/>
      <c r="I28" s="116"/>
      <c r="J28" s="116"/>
      <c r="K28" s="122"/>
      <c r="L28" s="122"/>
      <c r="M28" s="122"/>
      <c r="N28" s="45" t="e">
        <f>(M28/G28)^(1/6)-1</f>
        <v>#DIV/0!</v>
      </c>
    </row>
    <row r="29" spans="2:17" s="80" customFormat="1" ht="13.2" customHeight="1">
      <c r="B29" s="128" t="s">
        <v>91</v>
      </c>
      <c r="C29" s="169"/>
      <c r="D29" s="155"/>
      <c r="E29" s="155"/>
      <c r="F29" s="155"/>
      <c r="G29" s="155"/>
      <c r="H29" s="155"/>
      <c r="I29" s="155"/>
      <c r="J29" s="155"/>
      <c r="K29" s="165"/>
      <c r="L29" s="165"/>
      <c r="M29" s="165"/>
      <c r="N29" s="130"/>
    </row>
    <row r="30" spans="2:17" s="80" customFormat="1" ht="13.2" customHeight="1">
      <c r="B30" s="127" t="s">
        <v>70</v>
      </c>
      <c r="C30" s="116">
        <f>C22+C24+C26+C28</f>
        <v>0</v>
      </c>
      <c r="D30" s="116">
        <f>D22+D24+D26+D28</f>
        <v>0</v>
      </c>
      <c r="E30" s="116">
        <f>E22+E24+E26+E28</f>
        <v>0</v>
      </c>
      <c r="F30" s="116">
        <f t="shared" ref="F30:K30" si="3">F22+F24+F26+F28</f>
        <v>0</v>
      </c>
      <c r="G30" s="116">
        <f t="shared" si="3"/>
        <v>0</v>
      </c>
      <c r="H30" s="116">
        <f t="shared" si="3"/>
        <v>0</v>
      </c>
      <c r="I30" s="116">
        <f t="shared" si="3"/>
        <v>0</v>
      </c>
      <c r="J30" s="116">
        <f t="shared" si="3"/>
        <v>0</v>
      </c>
      <c r="K30" s="122">
        <f t="shared" si="3"/>
        <v>0</v>
      </c>
      <c r="L30" s="122">
        <f>L22+L24+L26+L28</f>
        <v>0</v>
      </c>
      <c r="M30" s="122">
        <f>M22+M24+M26+M28</f>
        <v>0</v>
      </c>
      <c r="N30" s="45" t="e">
        <f>(M30/G30)^(1/6)-1</f>
        <v>#DIV/0!</v>
      </c>
    </row>
    <row r="31" spans="2:17" s="80" customFormat="1" ht="13.2" customHeight="1">
      <c r="B31" s="131" t="s">
        <v>91</v>
      </c>
      <c r="C31" s="169"/>
      <c r="D31" s="155" t="e">
        <f t="shared" ref="D31:K31" si="4">(D30-C30)/C30</f>
        <v>#DIV/0!</v>
      </c>
      <c r="E31" s="155" t="e">
        <f t="shared" si="4"/>
        <v>#DIV/0!</v>
      </c>
      <c r="F31" s="155" t="e">
        <f t="shared" si="4"/>
        <v>#DIV/0!</v>
      </c>
      <c r="G31" s="155" t="e">
        <f t="shared" si="4"/>
        <v>#DIV/0!</v>
      </c>
      <c r="H31" s="155" t="e">
        <f t="shared" si="4"/>
        <v>#DIV/0!</v>
      </c>
      <c r="I31" s="155" t="e">
        <f t="shared" si="4"/>
        <v>#DIV/0!</v>
      </c>
      <c r="J31" s="155" t="e">
        <f t="shared" si="4"/>
        <v>#DIV/0!</v>
      </c>
      <c r="K31" s="165" t="e">
        <f t="shared" si="4"/>
        <v>#DIV/0!</v>
      </c>
      <c r="L31" s="165" t="e">
        <f>(L30-K30)/K30</f>
        <v>#DIV/0!</v>
      </c>
      <c r="M31" s="165" t="e">
        <f>(M30-L30)/L30</f>
        <v>#DIV/0!</v>
      </c>
      <c r="N31" s="132"/>
    </row>
    <row r="32" spans="2:17" s="80" customFormat="1" ht="13.2" customHeight="1">
      <c r="E32" s="190"/>
      <c r="F32" s="59"/>
      <c r="G32" s="59"/>
      <c r="H32" s="59"/>
      <c r="I32" s="59"/>
      <c r="Q32" s="148"/>
    </row>
    <row r="33" spans="2:17" s="80" customFormat="1" ht="13.2" customHeight="1">
      <c r="B33" s="27" t="s">
        <v>101</v>
      </c>
      <c r="C33" s="27"/>
      <c r="D33" s="27"/>
      <c r="E33" s="27"/>
      <c r="F33" s="189"/>
      <c r="G33" s="189"/>
      <c r="N33" s="40" t="s">
        <v>94</v>
      </c>
    </row>
    <row r="34" spans="2:17" s="80" customFormat="1" ht="13.2" customHeight="1">
      <c r="B34" s="125" t="s">
        <v>89</v>
      </c>
      <c r="C34" s="113">
        <v>2016</v>
      </c>
      <c r="D34" s="113">
        <v>2017</v>
      </c>
      <c r="E34" s="113">
        <v>2018</v>
      </c>
      <c r="F34" s="113">
        <v>2019</v>
      </c>
      <c r="G34" s="113">
        <v>2020</v>
      </c>
      <c r="H34" s="113">
        <v>2021</v>
      </c>
      <c r="I34" s="113">
        <v>2022</v>
      </c>
      <c r="J34" s="113">
        <v>2023</v>
      </c>
      <c r="K34" s="113">
        <v>2024</v>
      </c>
      <c r="L34" s="113">
        <v>2025</v>
      </c>
      <c r="M34" s="113">
        <v>2026</v>
      </c>
      <c r="N34" s="137" t="s">
        <v>216</v>
      </c>
      <c r="Q34" s="206"/>
    </row>
    <row r="35" spans="2:17" s="80" customFormat="1" ht="13.2" customHeight="1">
      <c r="B35" s="81" t="s">
        <v>90</v>
      </c>
      <c r="C35" s="167" t="e">
        <f>C22*1000000/C9</f>
        <v>#DIV/0!</v>
      </c>
      <c r="D35" s="167" t="e">
        <f>D22*1000000/D9</f>
        <v>#DIV/0!</v>
      </c>
      <c r="E35" s="167" t="e">
        <f>E22*1000000/E9</f>
        <v>#DIV/0!</v>
      </c>
      <c r="F35" s="167" t="e">
        <f t="shared" ref="F35:K35" si="5">F22*1000000/F9</f>
        <v>#DIV/0!</v>
      </c>
      <c r="G35" s="167" t="e">
        <f t="shared" si="5"/>
        <v>#DIV/0!</v>
      </c>
      <c r="H35" s="167" t="e">
        <f t="shared" si="5"/>
        <v>#DIV/0!</v>
      </c>
      <c r="I35" s="167" t="e">
        <f t="shared" si="5"/>
        <v>#DIV/0!</v>
      </c>
      <c r="J35" s="167" t="e">
        <f t="shared" si="5"/>
        <v>#DIV/0!</v>
      </c>
      <c r="K35" s="167" t="e">
        <f t="shared" si="5"/>
        <v>#DIV/0!</v>
      </c>
      <c r="L35" s="168" t="e">
        <f>L22*1000000/L9</f>
        <v>#DIV/0!</v>
      </c>
      <c r="M35" s="168" t="e">
        <f>M22*1000000/M9</f>
        <v>#DIV/0!</v>
      </c>
      <c r="N35" s="41" t="e">
        <f>(M35/G35)^(1/6)-1</f>
        <v>#DIV/0!</v>
      </c>
    </row>
    <row r="36" spans="2:17" s="80" customFormat="1" ht="13.2" customHeight="1">
      <c r="B36" s="81" t="s">
        <v>92</v>
      </c>
      <c r="C36" s="167" t="e">
        <f>C24*1000000/C11</f>
        <v>#DIV/0!</v>
      </c>
      <c r="D36" s="167" t="e">
        <f>D24*1000000/D11</f>
        <v>#DIV/0!</v>
      </c>
      <c r="E36" s="167" t="e">
        <f>E24*1000000/E11</f>
        <v>#DIV/0!</v>
      </c>
      <c r="F36" s="167" t="e">
        <f t="shared" ref="F36:K36" si="6">F24*1000000/F11</f>
        <v>#DIV/0!</v>
      </c>
      <c r="G36" s="167" t="e">
        <f t="shared" si="6"/>
        <v>#DIV/0!</v>
      </c>
      <c r="H36" s="167" t="e">
        <f t="shared" si="6"/>
        <v>#DIV/0!</v>
      </c>
      <c r="I36" s="167" t="e">
        <f t="shared" si="6"/>
        <v>#DIV/0!</v>
      </c>
      <c r="J36" s="167" t="e">
        <f t="shared" si="6"/>
        <v>#DIV/0!</v>
      </c>
      <c r="K36" s="167" t="e">
        <f t="shared" si="6"/>
        <v>#DIV/0!</v>
      </c>
      <c r="L36" s="168" t="e">
        <f>L24*1000000/L11</f>
        <v>#DIV/0!</v>
      </c>
      <c r="M36" s="168" t="e">
        <f>M24*1000000/M11</f>
        <v>#DIV/0!</v>
      </c>
      <c r="N36" s="45" t="e">
        <f>(M36/G36)^(1/6)-1</f>
        <v>#DIV/0!</v>
      </c>
    </row>
    <row r="37" spans="2:17" s="80" customFormat="1" ht="13.2" customHeight="1">
      <c r="B37" s="81" t="s">
        <v>93</v>
      </c>
      <c r="C37" s="167" t="e">
        <f>C26*1000000/C13</f>
        <v>#DIV/0!</v>
      </c>
      <c r="D37" s="167" t="e">
        <f>D26*1000000/D13</f>
        <v>#DIV/0!</v>
      </c>
      <c r="E37" s="167" t="e">
        <f>E26*1000000/E13</f>
        <v>#DIV/0!</v>
      </c>
      <c r="F37" s="167" t="e">
        <f t="shared" ref="F37:K37" si="7">F26*1000000/F13</f>
        <v>#DIV/0!</v>
      </c>
      <c r="G37" s="167" t="e">
        <f t="shared" si="7"/>
        <v>#DIV/0!</v>
      </c>
      <c r="H37" s="167" t="e">
        <f t="shared" si="7"/>
        <v>#DIV/0!</v>
      </c>
      <c r="I37" s="167" t="e">
        <f t="shared" si="7"/>
        <v>#DIV/0!</v>
      </c>
      <c r="J37" s="167" t="e">
        <f t="shared" si="7"/>
        <v>#DIV/0!</v>
      </c>
      <c r="K37" s="167" t="e">
        <f t="shared" si="7"/>
        <v>#DIV/0!</v>
      </c>
      <c r="L37" s="168" t="e">
        <f>L26*1000000/L13</f>
        <v>#DIV/0!</v>
      </c>
      <c r="M37" s="168" t="e">
        <f>M26*1000000/M13</f>
        <v>#DIV/0!</v>
      </c>
      <c r="N37" s="45" t="e">
        <f>(M37/G37)^(1/6)-1</f>
        <v>#DIV/0!</v>
      </c>
    </row>
    <row r="38" spans="2:17" s="80" customFormat="1" ht="13.2" customHeight="1">
      <c r="B38" s="81" t="s">
        <v>98</v>
      </c>
      <c r="C38" s="167" t="e">
        <f>C28*1000000/C15</f>
        <v>#DIV/0!</v>
      </c>
      <c r="D38" s="167" t="e">
        <f>D28*1000000/D15</f>
        <v>#DIV/0!</v>
      </c>
      <c r="E38" s="167" t="e">
        <f>E28*1000000/E15</f>
        <v>#DIV/0!</v>
      </c>
      <c r="F38" s="167" t="e">
        <f t="shared" ref="F38:K38" si="8">F28*1000000/F15</f>
        <v>#DIV/0!</v>
      </c>
      <c r="G38" s="167" t="e">
        <f t="shared" si="8"/>
        <v>#DIV/0!</v>
      </c>
      <c r="H38" s="167" t="e">
        <f t="shared" si="8"/>
        <v>#DIV/0!</v>
      </c>
      <c r="I38" s="167" t="e">
        <f t="shared" si="8"/>
        <v>#DIV/0!</v>
      </c>
      <c r="J38" s="167" t="e">
        <f t="shared" si="8"/>
        <v>#DIV/0!</v>
      </c>
      <c r="K38" s="167" t="e">
        <f t="shared" si="8"/>
        <v>#DIV/0!</v>
      </c>
      <c r="L38" s="168" t="e">
        <f>L28*1000000/L15</f>
        <v>#DIV/0!</v>
      </c>
      <c r="M38" s="168" t="e">
        <f>M28*1000000/M15</f>
        <v>#DIV/0!</v>
      </c>
      <c r="N38" s="50" t="e">
        <f>(M38/G38)^(1/6)-1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T55"/>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3" width="11.6640625" style="1" customWidth="1"/>
    <col min="14" max="14" width="8.6640625" style="1"/>
    <col min="15" max="15" width="20.77734375" style="1" customWidth="1"/>
    <col min="16" max="20" width="11.6640625" style="1" customWidth="1"/>
    <col min="21" max="16384" width="8.6640625" style="1"/>
  </cols>
  <sheetData>
    <row r="1" spans="2:17" ht="13.2" customHeight="1"/>
    <row r="2" spans="2:17" ht="17.399999999999999">
      <c r="B2" s="32" t="str">
        <f>Introduction!B2</f>
        <v>LightCounting Wireless Infrastructure Shares, Size &amp; Forecast - 3Q21</v>
      </c>
    </row>
    <row r="3" spans="2:17" ht="17.399999999999999">
      <c r="B3" s="233" t="str">
        <f>Introduction!B3</f>
        <v>December 2021 - Sample template for illustrative purposes only</v>
      </c>
      <c r="K3" s="214"/>
      <c r="L3" s="214"/>
      <c r="M3" s="214"/>
    </row>
    <row r="4" spans="2:17" ht="13.2" customHeight="1">
      <c r="B4" s="31"/>
      <c r="K4" s="215"/>
      <c r="L4" s="70"/>
      <c r="M4" s="70"/>
    </row>
    <row r="5" spans="2:17" ht="15.6">
      <c r="B5" s="92" t="s">
        <v>85</v>
      </c>
      <c r="C5" s="29"/>
      <c r="K5" s="214"/>
      <c r="L5" s="70"/>
      <c r="M5" s="70"/>
    </row>
    <row r="6" spans="2:17">
      <c r="K6" s="70"/>
      <c r="L6" s="70"/>
      <c r="M6" s="70"/>
    </row>
    <row r="7" spans="2:17" s="80" customFormat="1" ht="13.2" customHeight="1">
      <c r="B7" s="27" t="s">
        <v>232</v>
      </c>
      <c r="O7" s="27" t="s">
        <v>127</v>
      </c>
      <c r="Q7" s="69"/>
    </row>
    <row r="8" spans="2:17" s="80" customFormat="1" ht="13.2" customHeight="1">
      <c r="B8" s="125" t="s">
        <v>6</v>
      </c>
      <c r="C8" s="113" t="s">
        <v>73</v>
      </c>
      <c r="D8" s="113" t="s">
        <v>74</v>
      </c>
      <c r="E8" s="113" t="s">
        <v>75</v>
      </c>
      <c r="F8" s="113" t="s">
        <v>76</v>
      </c>
      <c r="G8" s="113" t="s">
        <v>77</v>
      </c>
      <c r="H8" s="113" t="s">
        <v>78</v>
      </c>
      <c r="I8" s="113" t="s">
        <v>79</v>
      </c>
      <c r="J8" s="113" t="s">
        <v>80</v>
      </c>
      <c r="K8" s="113" t="s">
        <v>81</v>
      </c>
      <c r="L8" s="113" t="s">
        <v>82</v>
      </c>
      <c r="M8" s="113" t="s">
        <v>247</v>
      </c>
      <c r="O8" s="112" t="str">
        <f>B8</f>
        <v>Vendor</v>
      </c>
      <c r="P8" s="113">
        <v>2019</v>
      </c>
      <c r="Q8" s="113">
        <v>2020</v>
      </c>
    </row>
    <row r="9" spans="2:17" s="80" customFormat="1" ht="13.2" customHeight="1">
      <c r="B9" s="81" t="s">
        <v>11</v>
      </c>
      <c r="C9" s="151"/>
      <c r="D9" s="151"/>
      <c r="E9" s="151"/>
      <c r="F9" s="151"/>
      <c r="G9" s="151"/>
      <c r="H9" s="151"/>
      <c r="I9" s="151"/>
      <c r="J9" s="151"/>
      <c r="K9" s="151"/>
      <c r="L9" s="151"/>
      <c r="M9" s="151"/>
      <c r="O9" s="150" t="str">
        <f t="shared" ref="O9:O17" si="0">B9</f>
        <v>Ericsson</v>
      </c>
      <c r="P9" s="153">
        <f>SUM(C9:F9)</f>
        <v>0</v>
      </c>
      <c r="Q9" s="153">
        <f>SUM(G9:J9)</f>
        <v>0</v>
      </c>
    </row>
    <row r="10" spans="2:17" s="80" customFormat="1" ht="13.2" customHeight="1">
      <c r="B10" s="81" t="s">
        <v>3</v>
      </c>
      <c r="C10" s="151"/>
      <c r="D10" s="151"/>
      <c r="E10" s="151"/>
      <c r="F10" s="151"/>
      <c r="G10" s="159"/>
      <c r="H10" s="151"/>
      <c r="I10" s="151"/>
      <c r="J10" s="151"/>
      <c r="K10" s="151"/>
      <c r="L10" s="151"/>
      <c r="M10" s="151"/>
      <c r="O10" s="150" t="str">
        <f t="shared" si="0"/>
        <v>Fujitsu</v>
      </c>
      <c r="P10" s="153">
        <f t="shared" ref="P10:P17" si="1">SUM(C10:F10)</f>
        <v>0</v>
      </c>
      <c r="Q10" s="153">
        <f>SUM(G10:J10)</f>
        <v>0</v>
      </c>
    </row>
    <row r="11" spans="2:17" s="80" customFormat="1" ht="13.2" customHeight="1">
      <c r="B11" s="81" t="s">
        <v>17</v>
      </c>
      <c r="C11" s="151"/>
      <c r="D11" s="151"/>
      <c r="E11" s="151"/>
      <c r="F11" s="151"/>
      <c r="G11" s="159"/>
      <c r="H11" s="151"/>
      <c r="I11" s="151"/>
      <c r="J11" s="151"/>
      <c r="K11" s="151"/>
      <c r="L11" s="151"/>
      <c r="M11" s="151"/>
      <c r="O11" s="150" t="str">
        <f t="shared" si="0"/>
        <v>Huawei</v>
      </c>
      <c r="P11" s="153">
        <f t="shared" si="1"/>
        <v>0</v>
      </c>
      <c r="Q11" s="153">
        <f t="shared" ref="Q11:Q17" si="2">SUM(G11:J11)</f>
        <v>0</v>
      </c>
    </row>
    <row r="12" spans="2:17" s="80" customFormat="1" ht="13.2" customHeight="1">
      <c r="B12" s="81" t="s">
        <v>20</v>
      </c>
      <c r="C12" s="151"/>
      <c r="D12" s="151"/>
      <c r="E12" s="151"/>
      <c r="F12" s="151"/>
      <c r="G12" s="159"/>
      <c r="H12" s="151"/>
      <c r="I12" s="151"/>
      <c r="J12" s="151"/>
      <c r="K12" s="151"/>
      <c r="L12" s="151"/>
      <c r="M12" s="151"/>
      <c r="O12" s="150" t="str">
        <f t="shared" si="0"/>
        <v>Mavenir</v>
      </c>
      <c r="P12" s="153">
        <f t="shared" si="1"/>
        <v>0</v>
      </c>
      <c r="Q12" s="153">
        <f t="shared" si="2"/>
        <v>0</v>
      </c>
    </row>
    <row r="13" spans="2:17" s="80" customFormat="1" ht="13.2" customHeight="1">
      <c r="B13" s="81" t="s">
        <v>2</v>
      </c>
      <c r="C13" s="151"/>
      <c r="D13" s="151"/>
      <c r="E13" s="151"/>
      <c r="F13" s="151"/>
      <c r="G13" s="151"/>
      <c r="H13" s="151"/>
      <c r="I13" s="151"/>
      <c r="J13" s="151"/>
      <c r="K13" s="151"/>
      <c r="L13" s="151"/>
      <c r="M13" s="151"/>
      <c r="O13" s="150" t="str">
        <f t="shared" si="0"/>
        <v>NEC</v>
      </c>
      <c r="P13" s="153">
        <f t="shared" si="1"/>
        <v>0</v>
      </c>
      <c r="Q13" s="153">
        <f t="shared" si="2"/>
        <v>0</v>
      </c>
    </row>
    <row r="14" spans="2:17" s="80" customFormat="1" ht="13.2" customHeight="1">
      <c r="B14" s="81" t="s">
        <v>18</v>
      </c>
      <c r="C14" s="151"/>
      <c r="D14" s="151"/>
      <c r="E14" s="151"/>
      <c r="F14" s="151"/>
      <c r="G14" s="159"/>
      <c r="H14" s="151"/>
      <c r="I14" s="151"/>
      <c r="J14" s="151"/>
      <c r="K14" s="151"/>
      <c r="L14" s="151"/>
      <c r="M14" s="151"/>
      <c r="O14" s="150" t="str">
        <f t="shared" si="0"/>
        <v>Nokia</v>
      </c>
      <c r="P14" s="153">
        <f t="shared" si="1"/>
        <v>0</v>
      </c>
      <c r="Q14" s="153">
        <f t="shared" si="2"/>
        <v>0</v>
      </c>
    </row>
    <row r="15" spans="2:17" s="80" customFormat="1" ht="13.2" customHeight="1">
      <c r="B15" s="81" t="s">
        <v>23</v>
      </c>
      <c r="C15" s="151"/>
      <c r="D15" s="151"/>
      <c r="E15" s="151"/>
      <c r="F15" s="151"/>
      <c r="G15" s="151"/>
      <c r="H15" s="151"/>
      <c r="I15" s="151"/>
      <c r="J15" s="151"/>
      <c r="K15" s="151"/>
      <c r="L15" s="151"/>
      <c r="M15" s="151"/>
      <c r="O15" s="150" t="str">
        <f t="shared" si="0"/>
        <v>Samsung</v>
      </c>
      <c r="P15" s="153">
        <f t="shared" si="1"/>
        <v>0</v>
      </c>
      <c r="Q15" s="153">
        <f t="shared" si="2"/>
        <v>0</v>
      </c>
    </row>
    <row r="16" spans="2:17" s="80" customFormat="1" ht="13.2" customHeight="1">
      <c r="B16" s="81" t="s">
        <v>28</v>
      </c>
      <c r="C16" s="151"/>
      <c r="D16" s="151"/>
      <c r="E16" s="151"/>
      <c r="F16" s="151"/>
      <c r="G16" s="151"/>
      <c r="H16" s="151"/>
      <c r="I16" s="151"/>
      <c r="J16" s="151"/>
      <c r="K16" s="151"/>
      <c r="L16" s="151"/>
      <c r="M16" s="151"/>
      <c r="O16" s="150" t="str">
        <f t="shared" si="0"/>
        <v>ZTE</v>
      </c>
      <c r="P16" s="153">
        <f t="shared" si="1"/>
        <v>0</v>
      </c>
      <c r="Q16" s="153">
        <f t="shared" si="2"/>
        <v>0</v>
      </c>
    </row>
    <row r="17" spans="2:17" s="80" customFormat="1" ht="13.2" customHeight="1">
      <c r="B17" s="81" t="s">
        <v>83</v>
      </c>
      <c r="C17" s="151"/>
      <c r="D17" s="151"/>
      <c r="E17" s="151"/>
      <c r="F17" s="151"/>
      <c r="G17" s="151"/>
      <c r="H17" s="151"/>
      <c r="I17" s="151"/>
      <c r="J17" s="151"/>
      <c r="K17" s="151"/>
      <c r="L17" s="151"/>
      <c r="M17" s="151"/>
      <c r="O17" s="150" t="str">
        <f t="shared" si="0"/>
        <v>Other</v>
      </c>
      <c r="P17" s="153">
        <f t="shared" si="1"/>
        <v>0</v>
      </c>
      <c r="Q17" s="153">
        <f t="shared" si="2"/>
        <v>0</v>
      </c>
    </row>
    <row r="18" spans="2:17" s="80" customFormat="1" ht="13.2" customHeight="1">
      <c r="B18" s="81" t="s">
        <v>70</v>
      </c>
      <c r="C18" s="152">
        <f t="shared" ref="C18:I18" si="3">SUM(C9:C17)</f>
        <v>0</v>
      </c>
      <c r="D18" s="152">
        <f t="shared" si="3"/>
        <v>0</v>
      </c>
      <c r="E18" s="152">
        <f t="shared" si="3"/>
        <v>0</v>
      </c>
      <c r="F18" s="152">
        <f t="shared" si="3"/>
        <v>0</v>
      </c>
      <c r="G18" s="152">
        <f t="shared" si="3"/>
        <v>0</v>
      </c>
      <c r="H18" s="152">
        <f t="shared" si="3"/>
        <v>0</v>
      </c>
      <c r="I18" s="152">
        <f t="shared" si="3"/>
        <v>0</v>
      </c>
      <c r="J18" s="152">
        <f t="shared" ref="J18:L18" si="4">SUM(J9:J17)</f>
        <v>0</v>
      </c>
      <c r="K18" s="152">
        <f t="shared" si="4"/>
        <v>0</v>
      </c>
      <c r="L18" s="152">
        <f t="shared" si="4"/>
        <v>0</v>
      </c>
      <c r="M18" s="152">
        <f t="shared" ref="M18" si="5">SUM(M9:M17)</f>
        <v>0</v>
      </c>
      <c r="O18" s="81" t="s">
        <v>70</v>
      </c>
      <c r="P18" s="154">
        <f>SUM(P9:P17)</f>
        <v>0</v>
      </c>
      <c r="Q18" s="154">
        <f>SUM(Q9:Q17)</f>
        <v>0</v>
      </c>
    </row>
    <row r="19" spans="2:17" s="80" customFormat="1" ht="13.2" customHeight="1">
      <c r="B19" s="80" t="s">
        <v>158</v>
      </c>
      <c r="C19" s="148"/>
      <c r="D19" s="148"/>
      <c r="E19" s="148"/>
      <c r="F19" s="148"/>
    </row>
    <row r="20" spans="2:17" s="80" customFormat="1" ht="13.2" customHeight="1"/>
    <row r="21" spans="2:17" s="80" customFormat="1" ht="13.2" customHeight="1">
      <c r="B21" s="27" t="s">
        <v>128</v>
      </c>
      <c r="F21" s="162"/>
      <c r="O21" s="27" t="s">
        <v>129</v>
      </c>
    </row>
    <row r="22" spans="2:17" s="80" customFormat="1" ht="13.2" customHeight="1">
      <c r="B22" s="125"/>
      <c r="C22" s="113" t="s">
        <v>73</v>
      </c>
      <c r="D22" s="113" t="s">
        <v>74</v>
      </c>
      <c r="E22" s="113" t="s">
        <v>75</v>
      </c>
      <c r="F22" s="113" t="s">
        <v>76</v>
      </c>
      <c r="G22" s="113" t="s">
        <v>77</v>
      </c>
      <c r="H22" s="113" t="s">
        <v>78</v>
      </c>
      <c r="I22" s="113" t="s">
        <v>79</v>
      </c>
      <c r="J22" s="113" t="s">
        <v>80</v>
      </c>
      <c r="K22" s="113" t="s">
        <v>81</v>
      </c>
      <c r="L22" s="113" t="s">
        <v>82</v>
      </c>
      <c r="M22" s="113" t="s">
        <v>247</v>
      </c>
      <c r="O22" s="125"/>
      <c r="P22" s="113">
        <v>2019</v>
      </c>
      <c r="Q22" s="113">
        <v>2020</v>
      </c>
    </row>
    <row r="23" spans="2:17" s="80" customFormat="1" ht="13.2" customHeight="1">
      <c r="B23" s="81" t="s">
        <v>11</v>
      </c>
      <c r="C23" s="155" t="e">
        <f t="shared" ref="C23:J31" si="6">C9/C$18</f>
        <v>#DIV/0!</v>
      </c>
      <c r="D23" s="155" t="e">
        <f t="shared" si="6"/>
        <v>#DIV/0!</v>
      </c>
      <c r="E23" s="155" t="e">
        <f t="shared" si="6"/>
        <v>#DIV/0!</v>
      </c>
      <c r="F23" s="155" t="e">
        <f t="shared" si="6"/>
        <v>#DIV/0!</v>
      </c>
      <c r="G23" s="155" t="e">
        <f t="shared" si="6"/>
        <v>#DIV/0!</v>
      </c>
      <c r="H23" s="155" t="e">
        <f t="shared" si="6"/>
        <v>#DIV/0!</v>
      </c>
      <c r="I23" s="155" t="e">
        <f t="shared" si="6"/>
        <v>#DIV/0!</v>
      </c>
      <c r="J23" s="155" t="e">
        <f t="shared" si="6"/>
        <v>#DIV/0!</v>
      </c>
      <c r="K23" s="155" t="e">
        <f>K9/K$18</f>
        <v>#DIV/0!</v>
      </c>
      <c r="L23" s="155" t="e">
        <f>L9/L$18</f>
        <v>#DIV/0!</v>
      </c>
      <c r="M23" s="155" t="e">
        <f>M9/M$18</f>
        <v>#DIV/0!</v>
      </c>
      <c r="O23" s="81" t="s">
        <v>11</v>
      </c>
      <c r="P23" s="155" t="e">
        <f t="shared" ref="P23:Q31" si="7">P9/P$18</f>
        <v>#DIV/0!</v>
      </c>
      <c r="Q23" s="155" t="e">
        <f t="shared" si="7"/>
        <v>#DIV/0!</v>
      </c>
    </row>
    <row r="24" spans="2:17" s="80" customFormat="1" ht="13.2" customHeight="1">
      <c r="B24" s="81" t="s">
        <v>3</v>
      </c>
      <c r="C24" s="155" t="e">
        <f t="shared" si="6"/>
        <v>#DIV/0!</v>
      </c>
      <c r="D24" s="155" t="e">
        <f t="shared" si="6"/>
        <v>#DIV/0!</v>
      </c>
      <c r="E24" s="155" t="e">
        <f t="shared" si="6"/>
        <v>#DIV/0!</v>
      </c>
      <c r="F24" s="155" t="e">
        <f t="shared" si="6"/>
        <v>#DIV/0!</v>
      </c>
      <c r="G24" s="155" t="e">
        <f t="shared" si="6"/>
        <v>#DIV/0!</v>
      </c>
      <c r="H24" s="155" t="e">
        <f t="shared" si="6"/>
        <v>#DIV/0!</v>
      </c>
      <c r="I24" s="155" t="e">
        <f t="shared" si="6"/>
        <v>#DIV/0!</v>
      </c>
      <c r="J24" s="155" t="e">
        <f t="shared" si="6"/>
        <v>#DIV/0!</v>
      </c>
      <c r="K24" s="155" t="e">
        <f t="shared" ref="K24:L24" si="8">K10/K$18</f>
        <v>#DIV/0!</v>
      </c>
      <c r="L24" s="155" t="e">
        <f t="shared" si="8"/>
        <v>#DIV/0!</v>
      </c>
      <c r="M24" s="155" t="e">
        <f t="shared" ref="M24" si="9">M10/M$18</f>
        <v>#DIV/0!</v>
      </c>
      <c r="O24" s="81" t="s">
        <v>3</v>
      </c>
      <c r="P24" s="155" t="e">
        <f t="shared" si="7"/>
        <v>#DIV/0!</v>
      </c>
      <c r="Q24" s="155" t="e">
        <f t="shared" si="7"/>
        <v>#DIV/0!</v>
      </c>
    </row>
    <row r="25" spans="2:17" s="80" customFormat="1" ht="13.2" customHeight="1">
      <c r="B25" s="81" t="s">
        <v>17</v>
      </c>
      <c r="C25" s="155" t="e">
        <f t="shared" si="6"/>
        <v>#DIV/0!</v>
      </c>
      <c r="D25" s="155" t="e">
        <f t="shared" si="6"/>
        <v>#DIV/0!</v>
      </c>
      <c r="E25" s="155" t="e">
        <f t="shared" si="6"/>
        <v>#DIV/0!</v>
      </c>
      <c r="F25" s="155" t="e">
        <f t="shared" si="6"/>
        <v>#DIV/0!</v>
      </c>
      <c r="G25" s="155" t="e">
        <f t="shared" si="6"/>
        <v>#DIV/0!</v>
      </c>
      <c r="H25" s="155" t="e">
        <f t="shared" si="6"/>
        <v>#DIV/0!</v>
      </c>
      <c r="I25" s="155" t="e">
        <f t="shared" si="6"/>
        <v>#DIV/0!</v>
      </c>
      <c r="J25" s="155" t="e">
        <f t="shared" si="6"/>
        <v>#DIV/0!</v>
      </c>
      <c r="K25" s="155" t="e">
        <f t="shared" ref="K25:L25" si="10">K11/K$18</f>
        <v>#DIV/0!</v>
      </c>
      <c r="L25" s="155" t="e">
        <f t="shared" si="10"/>
        <v>#DIV/0!</v>
      </c>
      <c r="M25" s="155" t="e">
        <f t="shared" ref="M25" si="11">M11/M$18</f>
        <v>#DIV/0!</v>
      </c>
      <c r="O25" s="81" t="s">
        <v>17</v>
      </c>
      <c r="P25" s="155" t="e">
        <f t="shared" si="7"/>
        <v>#DIV/0!</v>
      </c>
      <c r="Q25" s="155" t="e">
        <f t="shared" si="7"/>
        <v>#DIV/0!</v>
      </c>
    </row>
    <row r="26" spans="2:17" s="80" customFormat="1" ht="13.2" customHeight="1">
      <c r="B26" s="81" t="s">
        <v>20</v>
      </c>
      <c r="C26" s="155" t="e">
        <f t="shared" si="6"/>
        <v>#DIV/0!</v>
      </c>
      <c r="D26" s="155" t="e">
        <f t="shared" si="6"/>
        <v>#DIV/0!</v>
      </c>
      <c r="E26" s="155" t="e">
        <f t="shared" si="6"/>
        <v>#DIV/0!</v>
      </c>
      <c r="F26" s="155" t="e">
        <f t="shared" si="6"/>
        <v>#DIV/0!</v>
      </c>
      <c r="G26" s="155" t="e">
        <f t="shared" si="6"/>
        <v>#DIV/0!</v>
      </c>
      <c r="H26" s="155" t="e">
        <f t="shared" si="6"/>
        <v>#DIV/0!</v>
      </c>
      <c r="I26" s="155" t="e">
        <f t="shared" si="6"/>
        <v>#DIV/0!</v>
      </c>
      <c r="J26" s="155" t="e">
        <f t="shared" si="6"/>
        <v>#DIV/0!</v>
      </c>
      <c r="K26" s="155" t="e">
        <f t="shared" ref="K26:L26" si="12">K12/K$18</f>
        <v>#DIV/0!</v>
      </c>
      <c r="L26" s="155" t="e">
        <f t="shared" si="12"/>
        <v>#DIV/0!</v>
      </c>
      <c r="M26" s="155" t="e">
        <f t="shared" ref="M26" si="13">M12/M$18</f>
        <v>#DIV/0!</v>
      </c>
      <c r="O26" s="81" t="s">
        <v>20</v>
      </c>
      <c r="P26" s="155" t="e">
        <f t="shared" si="7"/>
        <v>#DIV/0!</v>
      </c>
      <c r="Q26" s="155" t="e">
        <f t="shared" si="7"/>
        <v>#DIV/0!</v>
      </c>
    </row>
    <row r="27" spans="2:17" s="80" customFormat="1" ht="13.2" customHeight="1">
      <c r="B27" s="81" t="s">
        <v>2</v>
      </c>
      <c r="C27" s="155" t="e">
        <f t="shared" si="6"/>
        <v>#DIV/0!</v>
      </c>
      <c r="D27" s="155" t="e">
        <f t="shared" si="6"/>
        <v>#DIV/0!</v>
      </c>
      <c r="E27" s="155" t="e">
        <f t="shared" si="6"/>
        <v>#DIV/0!</v>
      </c>
      <c r="F27" s="155" t="e">
        <f t="shared" si="6"/>
        <v>#DIV/0!</v>
      </c>
      <c r="G27" s="155" t="e">
        <f t="shared" si="6"/>
        <v>#DIV/0!</v>
      </c>
      <c r="H27" s="155" t="e">
        <f t="shared" si="6"/>
        <v>#DIV/0!</v>
      </c>
      <c r="I27" s="155" t="e">
        <f t="shared" si="6"/>
        <v>#DIV/0!</v>
      </c>
      <c r="J27" s="155" t="e">
        <f t="shared" si="6"/>
        <v>#DIV/0!</v>
      </c>
      <c r="K27" s="155" t="e">
        <f t="shared" ref="K27:L27" si="14">K13/K$18</f>
        <v>#DIV/0!</v>
      </c>
      <c r="L27" s="155" t="e">
        <f t="shared" si="14"/>
        <v>#DIV/0!</v>
      </c>
      <c r="M27" s="155" t="e">
        <f t="shared" ref="M27" si="15">M13/M$18</f>
        <v>#DIV/0!</v>
      </c>
      <c r="O27" s="81" t="s">
        <v>2</v>
      </c>
      <c r="P27" s="155" t="e">
        <f t="shared" si="7"/>
        <v>#DIV/0!</v>
      </c>
      <c r="Q27" s="155" t="e">
        <f t="shared" si="7"/>
        <v>#DIV/0!</v>
      </c>
    </row>
    <row r="28" spans="2:17" s="80" customFormat="1" ht="13.2" customHeight="1">
      <c r="B28" s="81" t="s">
        <v>18</v>
      </c>
      <c r="C28" s="155" t="e">
        <f t="shared" si="6"/>
        <v>#DIV/0!</v>
      </c>
      <c r="D28" s="155" t="e">
        <f t="shared" si="6"/>
        <v>#DIV/0!</v>
      </c>
      <c r="E28" s="155" t="e">
        <f t="shared" si="6"/>
        <v>#DIV/0!</v>
      </c>
      <c r="F28" s="155" t="e">
        <f t="shared" si="6"/>
        <v>#DIV/0!</v>
      </c>
      <c r="G28" s="155" t="e">
        <f t="shared" si="6"/>
        <v>#DIV/0!</v>
      </c>
      <c r="H28" s="155" t="e">
        <f t="shared" si="6"/>
        <v>#DIV/0!</v>
      </c>
      <c r="I28" s="155" t="e">
        <f t="shared" si="6"/>
        <v>#DIV/0!</v>
      </c>
      <c r="J28" s="155" t="e">
        <f t="shared" si="6"/>
        <v>#DIV/0!</v>
      </c>
      <c r="K28" s="155" t="e">
        <f>K14/K$18</f>
        <v>#DIV/0!</v>
      </c>
      <c r="L28" s="155" t="e">
        <f>L14/L$18</f>
        <v>#DIV/0!</v>
      </c>
      <c r="M28" s="155" t="e">
        <f>M14/M$18</f>
        <v>#DIV/0!</v>
      </c>
      <c r="O28" s="81" t="s">
        <v>18</v>
      </c>
      <c r="P28" s="155" t="e">
        <f t="shared" si="7"/>
        <v>#DIV/0!</v>
      </c>
      <c r="Q28" s="155" t="e">
        <f t="shared" si="7"/>
        <v>#DIV/0!</v>
      </c>
    </row>
    <row r="29" spans="2:17" s="80" customFormat="1" ht="13.2" customHeight="1">
      <c r="B29" s="81" t="s">
        <v>23</v>
      </c>
      <c r="C29" s="155" t="e">
        <f t="shared" si="6"/>
        <v>#DIV/0!</v>
      </c>
      <c r="D29" s="155" t="e">
        <f t="shared" si="6"/>
        <v>#DIV/0!</v>
      </c>
      <c r="E29" s="155" t="e">
        <f t="shared" si="6"/>
        <v>#DIV/0!</v>
      </c>
      <c r="F29" s="155" t="e">
        <f t="shared" si="6"/>
        <v>#DIV/0!</v>
      </c>
      <c r="G29" s="155" t="e">
        <f t="shared" si="6"/>
        <v>#DIV/0!</v>
      </c>
      <c r="H29" s="155" t="e">
        <f t="shared" si="6"/>
        <v>#DIV/0!</v>
      </c>
      <c r="I29" s="155" t="e">
        <f t="shared" si="6"/>
        <v>#DIV/0!</v>
      </c>
      <c r="J29" s="155" t="e">
        <f t="shared" si="6"/>
        <v>#DIV/0!</v>
      </c>
      <c r="K29" s="155" t="e">
        <f t="shared" ref="K29:L29" si="16">K15/K$18</f>
        <v>#DIV/0!</v>
      </c>
      <c r="L29" s="155" t="e">
        <f t="shared" si="16"/>
        <v>#DIV/0!</v>
      </c>
      <c r="M29" s="155" t="e">
        <f t="shared" ref="M29" si="17">M15/M$18</f>
        <v>#DIV/0!</v>
      </c>
      <c r="O29" s="81" t="s">
        <v>23</v>
      </c>
      <c r="P29" s="155" t="e">
        <f t="shared" si="7"/>
        <v>#DIV/0!</v>
      </c>
      <c r="Q29" s="155" t="e">
        <f t="shared" si="7"/>
        <v>#DIV/0!</v>
      </c>
    </row>
    <row r="30" spans="2:17" s="80" customFormat="1" ht="13.2" customHeight="1">
      <c r="B30" s="81" t="s">
        <v>28</v>
      </c>
      <c r="C30" s="155" t="e">
        <f t="shared" si="6"/>
        <v>#DIV/0!</v>
      </c>
      <c r="D30" s="155" t="e">
        <f t="shared" si="6"/>
        <v>#DIV/0!</v>
      </c>
      <c r="E30" s="155" t="e">
        <f t="shared" si="6"/>
        <v>#DIV/0!</v>
      </c>
      <c r="F30" s="155" t="e">
        <f t="shared" si="6"/>
        <v>#DIV/0!</v>
      </c>
      <c r="G30" s="155" t="e">
        <f t="shared" si="6"/>
        <v>#DIV/0!</v>
      </c>
      <c r="H30" s="155" t="e">
        <f t="shared" si="6"/>
        <v>#DIV/0!</v>
      </c>
      <c r="I30" s="155" t="e">
        <f t="shared" si="6"/>
        <v>#DIV/0!</v>
      </c>
      <c r="J30" s="155" t="e">
        <f t="shared" si="6"/>
        <v>#DIV/0!</v>
      </c>
      <c r="K30" s="155" t="e">
        <f t="shared" ref="K30:L30" si="18">K16/K$18</f>
        <v>#DIV/0!</v>
      </c>
      <c r="L30" s="155" t="e">
        <f t="shared" si="18"/>
        <v>#DIV/0!</v>
      </c>
      <c r="M30" s="155" t="e">
        <f t="shared" ref="M30" si="19">M16/M$18</f>
        <v>#DIV/0!</v>
      </c>
      <c r="O30" s="81" t="s">
        <v>28</v>
      </c>
      <c r="P30" s="155" t="e">
        <f t="shared" si="7"/>
        <v>#DIV/0!</v>
      </c>
      <c r="Q30" s="155" t="e">
        <f t="shared" si="7"/>
        <v>#DIV/0!</v>
      </c>
    </row>
    <row r="31" spans="2:17" s="80" customFormat="1" ht="13.2" customHeight="1">
      <c r="B31" s="81" t="s">
        <v>83</v>
      </c>
      <c r="C31" s="155" t="e">
        <f t="shared" si="6"/>
        <v>#DIV/0!</v>
      </c>
      <c r="D31" s="155" t="e">
        <f t="shared" si="6"/>
        <v>#DIV/0!</v>
      </c>
      <c r="E31" s="155" t="e">
        <f t="shared" si="6"/>
        <v>#DIV/0!</v>
      </c>
      <c r="F31" s="155" t="e">
        <f t="shared" si="6"/>
        <v>#DIV/0!</v>
      </c>
      <c r="G31" s="155" t="e">
        <f t="shared" si="6"/>
        <v>#DIV/0!</v>
      </c>
      <c r="H31" s="155" t="e">
        <f t="shared" si="6"/>
        <v>#DIV/0!</v>
      </c>
      <c r="I31" s="155" t="e">
        <f t="shared" si="6"/>
        <v>#DIV/0!</v>
      </c>
      <c r="J31" s="155" t="e">
        <f t="shared" si="6"/>
        <v>#DIV/0!</v>
      </c>
      <c r="K31" s="155" t="e">
        <f t="shared" ref="K31:L31" si="20">K17/K$18</f>
        <v>#DIV/0!</v>
      </c>
      <c r="L31" s="155" t="e">
        <f t="shared" si="20"/>
        <v>#DIV/0!</v>
      </c>
      <c r="M31" s="155" t="e">
        <f t="shared" ref="M31" si="21">M17/M$18</f>
        <v>#DIV/0!</v>
      </c>
      <c r="O31" s="81" t="s">
        <v>83</v>
      </c>
      <c r="P31" s="155" t="e">
        <f t="shared" si="7"/>
        <v>#DIV/0!</v>
      </c>
      <c r="Q31" s="155" t="e">
        <f t="shared" si="7"/>
        <v>#DIV/0!</v>
      </c>
    </row>
    <row r="32" spans="2:17" s="80" customFormat="1" ht="13.2" customHeight="1">
      <c r="B32" s="81" t="s">
        <v>70</v>
      </c>
      <c r="C32" s="157" t="e">
        <f t="shared" ref="C32:I32" si="22">SUM(C23:C31)</f>
        <v>#DIV/0!</v>
      </c>
      <c r="D32" s="157" t="e">
        <f t="shared" si="22"/>
        <v>#DIV/0!</v>
      </c>
      <c r="E32" s="157" t="e">
        <f t="shared" si="22"/>
        <v>#DIV/0!</v>
      </c>
      <c r="F32" s="157" t="e">
        <f t="shared" si="22"/>
        <v>#DIV/0!</v>
      </c>
      <c r="G32" s="157" t="e">
        <f t="shared" si="22"/>
        <v>#DIV/0!</v>
      </c>
      <c r="H32" s="157" t="e">
        <f t="shared" si="22"/>
        <v>#DIV/0!</v>
      </c>
      <c r="I32" s="157" t="e">
        <f t="shared" si="22"/>
        <v>#DIV/0!</v>
      </c>
      <c r="J32" s="157" t="e">
        <f t="shared" ref="J32:L32" si="23">SUM(J23:J31)</f>
        <v>#DIV/0!</v>
      </c>
      <c r="K32" s="157" t="e">
        <f t="shared" si="23"/>
        <v>#DIV/0!</v>
      </c>
      <c r="L32" s="157" t="e">
        <f t="shared" si="23"/>
        <v>#DIV/0!</v>
      </c>
      <c r="M32" s="157" t="e">
        <f t="shared" ref="M32" si="24">SUM(M23:M31)</f>
        <v>#DIV/0!</v>
      </c>
      <c r="O32" s="81" t="s">
        <v>70</v>
      </c>
      <c r="P32" s="157" t="e">
        <f>SUM(P23:P31)</f>
        <v>#DIV/0!</v>
      </c>
      <c r="Q32" s="157" t="e">
        <f>SUM(Q23:Q31)</f>
        <v>#DIV/0!</v>
      </c>
    </row>
    <row r="33" spans="3:20" ht="13.2" customHeight="1">
      <c r="C33" s="24"/>
      <c r="D33" s="24"/>
      <c r="E33" s="24"/>
      <c r="F33" s="24"/>
      <c r="G33" s="24"/>
      <c r="H33" s="24"/>
      <c r="I33" s="24"/>
      <c r="J33" s="24"/>
      <c r="K33" s="24"/>
      <c r="L33" s="24"/>
      <c r="M33" s="24"/>
      <c r="P33" s="24"/>
      <c r="Q33" s="24"/>
      <c r="R33" s="24"/>
      <c r="S33" s="24"/>
      <c r="T33" s="24"/>
    </row>
    <row r="34" spans="3:20" ht="13.2" customHeight="1"/>
    <row r="35" spans="3:20" ht="13.2" customHeight="1"/>
    <row r="36" spans="3:20" ht="13.2" customHeight="1"/>
    <row r="37" spans="3:20" ht="13.2" customHeight="1"/>
    <row r="38" spans="3:20" ht="13.2" customHeight="1"/>
    <row r="39" spans="3:20" ht="13.2" customHeight="1"/>
    <row r="40" spans="3:20" ht="13.2" customHeight="1"/>
    <row r="41" spans="3:20" ht="13.2" customHeight="1"/>
    <row r="42" spans="3:20" ht="13.2" customHeight="1"/>
    <row r="43" spans="3:20" ht="13.2" customHeight="1"/>
    <row r="44" spans="3:20" ht="13.2" customHeight="1"/>
    <row r="45" spans="3:20" ht="13.2" customHeight="1"/>
    <row r="46" spans="3:20" ht="13.2" customHeight="1"/>
    <row r="47" spans="3:20" ht="13.2" customHeight="1"/>
    <row r="48" spans="3:20"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Stephane Teral</dc:creator>
  <cp:lastModifiedBy>Stelyana Baleva</cp:lastModifiedBy>
  <cp:lastPrinted>2021-08-09T22:39:14Z</cp:lastPrinted>
  <dcterms:created xsi:type="dcterms:W3CDTF">2020-05-07T22:53:25Z</dcterms:created>
  <dcterms:modified xsi:type="dcterms:W3CDTF">2021-12-02T17:14:10Z</dcterms:modified>
</cp:coreProperties>
</file>