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telyana Baleva\Dropbox\LC Reports\Stéphane’s files\4Q20 Wireless Infrastructure Deliverables\"/>
    </mc:Choice>
  </mc:AlternateContent>
  <xr:revisionPtr revIDLastSave="0" documentId="13_ncr:1_{1CDF4BA2-7FD5-435F-B403-3970BBC85277}" xr6:coauthVersionLast="46" xr6:coauthVersionMax="46" xr10:uidLastSave="{00000000-0000-0000-0000-000000000000}"/>
  <bookViews>
    <workbookView xWindow="-108" yWindow="-108" windowWidth="30936" windowHeight="16896" tabRatio="849"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Shares'!$A$1:$AL$63</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7" l="1"/>
  <c r="F18" i="17"/>
  <c r="G18" i="17"/>
  <c r="D34" i="24"/>
  <c r="D33" i="24"/>
  <c r="D28" i="19"/>
  <c r="E30" i="22"/>
  <c r="E38" i="23"/>
  <c r="E28" i="19"/>
  <c r="C28" i="19"/>
  <c r="P10" i="18"/>
  <c r="P11" i="18"/>
  <c r="P12" i="18"/>
  <c r="P13" i="18"/>
  <c r="P14" i="18"/>
  <c r="P15" i="18"/>
  <c r="P16" i="18"/>
  <c r="P17" i="18"/>
  <c r="P18" i="18"/>
  <c r="O10" i="18"/>
  <c r="O11" i="18"/>
  <c r="O12" i="18"/>
  <c r="O13" i="18"/>
  <c r="O14" i="18"/>
  <c r="O15" i="18"/>
  <c r="O16" i="18"/>
  <c r="O17" i="18"/>
  <c r="O18" i="18"/>
  <c r="P10" i="30"/>
  <c r="P11" i="30"/>
  <c r="P12" i="30"/>
  <c r="P15" i="30"/>
  <c r="P16" i="30"/>
  <c r="P17" i="30"/>
  <c r="P18" i="30"/>
  <c r="P13" i="30"/>
  <c r="P14" i="30"/>
  <c r="P19" i="30"/>
  <c r="O10" i="30"/>
  <c r="O11" i="30"/>
  <c r="O12" i="30"/>
  <c r="O15" i="30"/>
  <c r="O16" i="30"/>
  <c r="O17" i="30"/>
  <c r="O18" i="30"/>
  <c r="O9" i="30"/>
  <c r="O13" i="30"/>
  <c r="O14" i="30"/>
  <c r="O19" i="30"/>
  <c r="N74" i="30"/>
  <c r="N75" i="30"/>
  <c r="N76" i="30"/>
  <c r="N77" i="30"/>
  <c r="N78" i="30"/>
  <c r="N79" i="30"/>
  <c r="N80" i="30"/>
  <c r="N81" i="30"/>
  <c r="N82" i="30"/>
  <c r="N73" i="30"/>
  <c r="B74" i="30"/>
  <c r="B75" i="30"/>
  <c r="B76" i="30"/>
  <c r="B77" i="30"/>
  <c r="B78" i="30"/>
  <c r="B79" i="30"/>
  <c r="B80" i="30"/>
  <c r="B81" i="30"/>
  <c r="B82" i="30"/>
  <c r="B73" i="30"/>
  <c r="B25" i="30"/>
  <c r="B26" i="30"/>
  <c r="B27" i="30"/>
  <c r="B28" i="30"/>
  <c r="B29" i="30"/>
  <c r="B30" i="30"/>
  <c r="B31" i="30"/>
  <c r="B32" i="30"/>
  <c r="B33" i="30"/>
  <c r="B34" i="30"/>
  <c r="B24" i="30"/>
  <c r="N25" i="30"/>
  <c r="N26" i="30"/>
  <c r="N27" i="30"/>
  <c r="N28" i="30"/>
  <c r="N29" i="30"/>
  <c r="N30" i="30"/>
  <c r="N31" i="30"/>
  <c r="N32" i="30"/>
  <c r="N33" i="30"/>
  <c r="N34" i="30"/>
  <c r="N24" i="30"/>
  <c r="N57" i="30"/>
  <c r="N8" i="30"/>
  <c r="P58" i="30"/>
  <c r="P59" i="30"/>
  <c r="P60" i="30"/>
  <c r="P61" i="30"/>
  <c r="P62" i="30"/>
  <c r="P63" i="30"/>
  <c r="P64" i="30"/>
  <c r="P65" i="30"/>
  <c r="P66" i="30"/>
  <c r="P67" i="30"/>
  <c r="O58" i="30"/>
  <c r="O59" i="30"/>
  <c r="O60" i="30"/>
  <c r="O61" i="30"/>
  <c r="O62" i="30"/>
  <c r="O63" i="30"/>
  <c r="O64" i="30"/>
  <c r="O65" i="30"/>
  <c r="O66" i="30"/>
  <c r="O67" i="30"/>
  <c r="J67" i="30"/>
  <c r="J78" i="30"/>
  <c r="J77" i="30"/>
  <c r="J76" i="30"/>
  <c r="J75" i="30"/>
  <c r="J74" i="30"/>
  <c r="J73" i="30"/>
  <c r="J79" i="30"/>
  <c r="J80" i="30"/>
  <c r="J81" i="30"/>
  <c r="Q82" i="30"/>
  <c r="R82" i="30"/>
  <c r="S82" i="30"/>
  <c r="J82" i="30"/>
  <c r="K82" i="30"/>
  <c r="L82" i="30"/>
  <c r="D17" i="16"/>
  <c r="D22" i="16"/>
  <c r="D23" i="16"/>
  <c r="D24" i="16"/>
  <c r="D25" i="16"/>
  <c r="D26" i="16"/>
  <c r="D27" i="16"/>
  <c r="D28" i="16"/>
  <c r="D29" i="16"/>
  <c r="D30" i="16"/>
  <c r="E17" i="16"/>
  <c r="E22" i="16"/>
  <c r="E23" i="16"/>
  <c r="E24" i="16"/>
  <c r="E25" i="16"/>
  <c r="E26" i="16"/>
  <c r="E27" i="16"/>
  <c r="E28" i="16"/>
  <c r="E29" i="16"/>
  <c r="E30" i="16"/>
  <c r="F17" i="16"/>
  <c r="F22" i="16"/>
  <c r="F23" i="16"/>
  <c r="F24" i="16"/>
  <c r="F25" i="16"/>
  <c r="F26" i="16"/>
  <c r="F27" i="16"/>
  <c r="F28" i="16"/>
  <c r="F29" i="16"/>
  <c r="F30" i="16"/>
  <c r="G17" i="16"/>
  <c r="G22" i="16"/>
  <c r="G23" i="16"/>
  <c r="G24" i="16"/>
  <c r="G25" i="16"/>
  <c r="G26" i="16"/>
  <c r="G27" i="16"/>
  <c r="G28" i="16"/>
  <c r="G29" i="16"/>
  <c r="G30" i="16"/>
  <c r="H17" i="16"/>
  <c r="H22" i="16"/>
  <c r="H23" i="16"/>
  <c r="H24" i="16"/>
  <c r="H25" i="16"/>
  <c r="H26" i="16"/>
  <c r="H27" i="16"/>
  <c r="H28" i="16"/>
  <c r="H29" i="16"/>
  <c r="H30" i="16"/>
  <c r="I17" i="16"/>
  <c r="I22" i="16"/>
  <c r="I23" i="16"/>
  <c r="I24" i="16"/>
  <c r="I25" i="16"/>
  <c r="I26" i="16"/>
  <c r="I27" i="16"/>
  <c r="I28" i="16"/>
  <c r="I29" i="16"/>
  <c r="I30" i="16"/>
  <c r="J17" i="16"/>
  <c r="J22" i="16"/>
  <c r="J23" i="16"/>
  <c r="J24" i="16"/>
  <c r="J25" i="16"/>
  <c r="J26" i="16"/>
  <c r="J27" i="16"/>
  <c r="J28" i="16"/>
  <c r="J29" i="16"/>
  <c r="J30" i="16"/>
  <c r="K30" i="16"/>
  <c r="L30" i="16"/>
  <c r="C17" i="16"/>
  <c r="C22" i="16"/>
  <c r="C23" i="16"/>
  <c r="C24" i="16"/>
  <c r="C25" i="16"/>
  <c r="C26" i="16"/>
  <c r="C27" i="16"/>
  <c r="C28" i="16"/>
  <c r="C29" i="16"/>
  <c r="C30" i="16"/>
  <c r="K17" i="16"/>
  <c r="L17" i="16"/>
  <c r="Q30" i="16"/>
  <c r="R30" i="16"/>
  <c r="S30" i="16"/>
  <c r="Q17" i="16"/>
  <c r="R17" i="16"/>
  <c r="S17" i="16"/>
  <c r="P56" i="16"/>
  <c r="P53" i="16"/>
  <c r="P54" i="16"/>
  <c r="P55" i="16"/>
  <c r="P57" i="16"/>
  <c r="P58" i="16"/>
  <c r="P59" i="16"/>
  <c r="P60" i="16"/>
  <c r="P61" i="16"/>
  <c r="P62" i="16"/>
  <c r="P70" i="16"/>
  <c r="Q76" i="16"/>
  <c r="R76" i="16"/>
  <c r="S76" i="16"/>
  <c r="K76" i="16"/>
  <c r="L76" i="16"/>
  <c r="L17" i="22"/>
  <c r="P10" i="17"/>
  <c r="Q32" i="17"/>
  <c r="R32" i="17"/>
  <c r="S32" i="17"/>
  <c r="K32" i="17"/>
  <c r="L32" i="17"/>
  <c r="P13" i="31"/>
  <c r="P9" i="31"/>
  <c r="P10" i="31"/>
  <c r="P11" i="31"/>
  <c r="P12" i="31"/>
  <c r="P14" i="31"/>
  <c r="P15" i="31"/>
  <c r="P16" i="31"/>
  <c r="P17" i="31"/>
  <c r="P26" i="31"/>
  <c r="P24" i="31"/>
  <c r="P23" i="31"/>
  <c r="P22" i="31"/>
  <c r="N22" i="31"/>
  <c r="B28" i="31"/>
  <c r="B27" i="31"/>
  <c r="B26" i="31"/>
  <c r="B25" i="31"/>
  <c r="B24" i="31"/>
  <c r="B23" i="31"/>
  <c r="B22" i="31"/>
  <c r="N8" i="31"/>
  <c r="N9" i="18"/>
  <c r="K30" i="31"/>
  <c r="L30" i="31"/>
  <c r="Q30" i="31"/>
  <c r="R30" i="31"/>
  <c r="S30" i="31"/>
  <c r="N17" i="20"/>
  <c r="Q31" i="18"/>
  <c r="R31" i="18"/>
  <c r="S31" i="18"/>
  <c r="K31" i="18"/>
  <c r="L31" i="18"/>
  <c r="H64" i="18"/>
  <c r="H69" i="18"/>
  <c r="H70" i="18"/>
  <c r="H71" i="18"/>
  <c r="H72" i="18"/>
  <c r="H73" i="18"/>
  <c r="H74" i="18"/>
  <c r="H75" i="18"/>
  <c r="H76" i="18"/>
  <c r="H77" i="18"/>
  <c r="I64" i="18"/>
  <c r="I69" i="18"/>
  <c r="I70" i="18"/>
  <c r="I71" i="18"/>
  <c r="I72" i="18"/>
  <c r="I73" i="18"/>
  <c r="I74" i="18"/>
  <c r="I75" i="18"/>
  <c r="I76" i="18"/>
  <c r="I77" i="18"/>
  <c r="Q77" i="18"/>
  <c r="R77" i="18"/>
  <c r="S77" i="18"/>
  <c r="K77" i="18"/>
  <c r="L77" i="18"/>
  <c r="J17" i="29"/>
  <c r="P9" i="29"/>
  <c r="O9" i="29"/>
  <c r="P67" i="16"/>
  <c r="P68" i="16"/>
  <c r="P69" i="16"/>
  <c r="P71" i="16"/>
  <c r="P72" i="16"/>
  <c r="P73" i="16"/>
  <c r="P74" i="16"/>
  <c r="P75" i="16"/>
  <c r="P73" i="30"/>
  <c r="P74" i="30"/>
  <c r="P75" i="30"/>
  <c r="P76" i="30"/>
  <c r="P77" i="30"/>
  <c r="P78" i="30"/>
  <c r="P79" i="30"/>
  <c r="P80" i="30"/>
  <c r="P81" i="30"/>
  <c r="P12" i="16"/>
  <c r="P10" i="16"/>
  <c r="P9" i="16"/>
  <c r="P11" i="16"/>
  <c r="P13" i="16"/>
  <c r="P14" i="16"/>
  <c r="P15" i="16"/>
  <c r="P16" i="16"/>
  <c r="P17" i="16"/>
  <c r="J62" i="16"/>
  <c r="J67" i="16"/>
  <c r="J68" i="16"/>
  <c r="J69" i="16"/>
  <c r="J70" i="16"/>
  <c r="J71" i="16"/>
  <c r="J72" i="16"/>
  <c r="J73" i="16"/>
  <c r="J74" i="16"/>
  <c r="J75" i="16"/>
  <c r="J76" i="16"/>
  <c r="P9" i="30"/>
  <c r="P24" i="30"/>
  <c r="P25" i="30"/>
  <c r="P26" i="30"/>
  <c r="P27" i="30"/>
  <c r="P28" i="30"/>
  <c r="P29" i="30"/>
  <c r="P30" i="30"/>
  <c r="P31" i="30"/>
  <c r="P32" i="30"/>
  <c r="P33" i="30"/>
  <c r="P34" i="30"/>
  <c r="P14" i="17"/>
  <c r="P13" i="17"/>
  <c r="P17" i="17"/>
  <c r="P11" i="17"/>
  <c r="P9" i="17"/>
  <c r="P12" i="17"/>
  <c r="P15" i="17"/>
  <c r="P16" i="17"/>
  <c r="P18" i="17"/>
  <c r="P10" i="29"/>
  <c r="P11" i="29"/>
  <c r="P12" i="29"/>
  <c r="P13" i="29"/>
  <c r="P14" i="29"/>
  <c r="P15" i="29"/>
  <c r="P16" i="29"/>
  <c r="P17" i="29"/>
  <c r="P22" i="16"/>
  <c r="P23" i="16"/>
  <c r="P24" i="16"/>
  <c r="P25" i="16"/>
  <c r="P26" i="16"/>
  <c r="P27" i="16"/>
  <c r="P28" i="16"/>
  <c r="P29" i="16"/>
  <c r="P30" i="16"/>
  <c r="P56" i="18"/>
  <c r="P57" i="18"/>
  <c r="P58" i="18"/>
  <c r="P59" i="18"/>
  <c r="P60" i="18"/>
  <c r="P61" i="18"/>
  <c r="P62" i="18"/>
  <c r="P63" i="18"/>
  <c r="P64" i="18"/>
  <c r="P23" i="18"/>
  <c r="P24" i="18"/>
  <c r="P25" i="18"/>
  <c r="P26" i="18"/>
  <c r="P27" i="18"/>
  <c r="P28" i="18"/>
  <c r="P29" i="18"/>
  <c r="P30" i="18"/>
  <c r="P31" i="18"/>
  <c r="U141" i="24"/>
  <c r="U142" i="24"/>
  <c r="U143" i="24"/>
  <c r="U144" i="24"/>
  <c r="AA142" i="24"/>
  <c r="AA141" i="24"/>
  <c r="AA143" i="24"/>
  <c r="AA144" i="24"/>
  <c r="AB144" i="24"/>
  <c r="AB143" i="24"/>
  <c r="AB142" i="24"/>
  <c r="AB141" i="24"/>
  <c r="Z141" i="24"/>
  <c r="Z142" i="24"/>
  <c r="Z143" i="24"/>
  <c r="Z144" i="24"/>
  <c r="AA145" i="24"/>
  <c r="M141" i="24"/>
  <c r="M142" i="24"/>
  <c r="M143" i="24"/>
  <c r="M144" i="24"/>
  <c r="G141" i="24"/>
  <c r="G142" i="24"/>
  <c r="G143" i="24"/>
  <c r="G144" i="24"/>
  <c r="N144" i="24"/>
  <c r="N143" i="24"/>
  <c r="N142" i="24"/>
  <c r="N141" i="24"/>
  <c r="L141" i="24"/>
  <c r="L142" i="24"/>
  <c r="L143" i="24"/>
  <c r="L144" i="24"/>
  <c r="M145" i="24"/>
  <c r="AA111" i="24"/>
  <c r="AA112" i="24"/>
  <c r="AA113" i="24"/>
  <c r="AA114" i="24"/>
  <c r="U111" i="24"/>
  <c r="U112" i="24"/>
  <c r="U113" i="24"/>
  <c r="U114" i="24"/>
  <c r="AB114" i="24"/>
  <c r="AB113" i="24"/>
  <c r="AB112" i="24"/>
  <c r="AB111" i="24"/>
  <c r="Z111" i="24"/>
  <c r="Z112" i="24"/>
  <c r="Z113" i="24"/>
  <c r="Z114" i="24"/>
  <c r="AA115" i="24"/>
  <c r="M111" i="24"/>
  <c r="M112" i="24"/>
  <c r="M113" i="24"/>
  <c r="M114" i="24"/>
  <c r="G111" i="24"/>
  <c r="G112" i="24"/>
  <c r="G113" i="24"/>
  <c r="G114" i="24"/>
  <c r="N114" i="24"/>
  <c r="N113" i="24"/>
  <c r="N112" i="24"/>
  <c r="N111" i="24"/>
  <c r="L111" i="24"/>
  <c r="L112" i="24"/>
  <c r="L113" i="24"/>
  <c r="L114" i="24"/>
  <c r="M115" i="24"/>
  <c r="M38" i="23"/>
  <c r="M91" i="24"/>
  <c r="G38" i="23"/>
  <c r="G91" i="24"/>
  <c r="N91" i="24"/>
  <c r="M30" i="22"/>
  <c r="M92" i="24"/>
  <c r="M93" i="24"/>
  <c r="M94" i="24"/>
  <c r="L38" i="23"/>
  <c r="L91" i="24"/>
  <c r="L30" i="22"/>
  <c r="L92" i="24"/>
  <c r="L93" i="24"/>
  <c r="L94" i="24"/>
  <c r="M95" i="24"/>
  <c r="G30" i="22"/>
  <c r="G92" i="24"/>
  <c r="G93" i="24"/>
  <c r="G94" i="24"/>
  <c r="N94" i="24"/>
  <c r="N93" i="24"/>
  <c r="N92" i="24"/>
  <c r="M73" i="24"/>
  <c r="M17" i="21"/>
  <c r="M72" i="24"/>
  <c r="M71" i="24"/>
  <c r="N30" i="26"/>
  <c r="N28" i="26"/>
  <c r="N26" i="26"/>
  <c r="N24" i="26"/>
  <c r="N22" i="26"/>
  <c r="N17" i="26"/>
  <c r="N13" i="26"/>
  <c r="N11" i="26"/>
  <c r="M41" i="26"/>
  <c r="N15" i="20"/>
  <c r="N13" i="20"/>
  <c r="N11" i="20"/>
  <c r="N9" i="20"/>
  <c r="M18" i="20"/>
  <c r="M23" i="20"/>
  <c r="M24" i="20"/>
  <c r="M25" i="20"/>
  <c r="M26" i="20"/>
  <c r="M27" i="20"/>
  <c r="L17" i="21"/>
  <c r="M18" i="21"/>
  <c r="G17" i="21"/>
  <c r="N17" i="21"/>
  <c r="N15" i="21"/>
  <c r="N13" i="21"/>
  <c r="N11" i="21"/>
  <c r="N9" i="21"/>
  <c r="N17" i="25"/>
  <c r="N15" i="25"/>
  <c r="N13" i="25"/>
  <c r="N11" i="25"/>
  <c r="N9" i="25"/>
  <c r="M18" i="25"/>
  <c r="N18" i="19"/>
  <c r="N16" i="19"/>
  <c r="N14" i="19"/>
  <c r="N12" i="19"/>
  <c r="N10" i="19"/>
  <c r="M19" i="19"/>
  <c r="M28" i="19"/>
  <c r="M27" i="19"/>
  <c r="M26" i="19"/>
  <c r="M25" i="19"/>
  <c r="M24" i="19"/>
  <c r="M31" i="22"/>
  <c r="N38" i="22"/>
  <c r="N37" i="22"/>
  <c r="N36" i="22"/>
  <c r="N35" i="22"/>
  <c r="N30" i="22"/>
  <c r="N28" i="22"/>
  <c r="N26" i="22"/>
  <c r="N24" i="22"/>
  <c r="N22" i="22"/>
  <c r="G17" i="22"/>
  <c r="M17" i="22"/>
  <c r="N17" i="22"/>
  <c r="N15" i="22"/>
  <c r="N13" i="22"/>
  <c r="N11" i="22"/>
  <c r="N9" i="22"/>
  <c r="M18" i="22"/>
  <c r="N46" i="23"/>
  <c r="N45" i="23"/>
  <c r="N44" i="23"/>
  <c r="N43" i="23"/>
  <c r="N38" i="23"/>
  <c r="N36" i="23"/>
  <c r="N34" i="23"/>
  <c r="N32" i="23"/>
  <c r="N30" i="23"/>
  <c r="M39" i="23"/>
  <c r="G25" i="23"/>
  <c r="M25" i="23"/>
  <c r="N25" i="23"/>
  <c r="N21" i="23"/>
  <c r="N17" i="23"/>
  <c r="N13" i="23"/>
  <c r="N9" i="23"/>
  <c r="L25" i="23"/>
  <c r="M26" i="23"/>
  <c r="F38" i="23"/>
  <c r="F30" i="22"/>
  <c r="F17" i="21"/>
  <c r="M74" i="24"/>
  <c r="G71" i="24"/>
  <c r="G72" i="24"/>
  <c r="G73" i="24"/>
  <c r="G74" i="24"/>
  <c r="N74" i="24"/>
  <c r="N73" i="24"/>
  <c r="N72" i="24"/>
  <c r="N71" i="24"/>
  <c r="L71" i="24"/>
  <c r="L72" i="24"/>
  <c r="L73" i="24"/>
  <c r="L74" i="24"/>
  <c r="M75" i="24"/>
  <c r="AA37" i="24"/>
  <c r="AA36" i="24"/>
  <c r="AA35" i="24"/>
  <c r="AA34" i="24"/>
  <c r="AA32" i="24"/>
  <c r="AA38" i="24"/>
  <c r="AA33" i="24"/>
  <c r="AA30" i="24"/>
  <c r="AA31" i="24"/>
  <c r="AA39" i="24"/>
  <c r="AB30" i="24"/>
  <c r="AB33" i="24"/>
  <c r="Z39" i="24"/>
  <c r="B61" i="16"/>
  <c r="Z38" i="24"/>
  <c r="B60" i="16"/>
  <c r="Z37" i="24"/>
  <c r="B59" i="16"/>
  <c r="Z36" i="24"/>
  <c r="B58" i="16"/>
  <c r="Z35" i="24"/>
  <c r="B57" i="16"/>
  <c r="Z34" i="24"/>
  <c r="Z33" i="24"/>
  <c r="B55" i="16"/>
  <c r="Z32" i="24"/>
  <c r="B54" i="16"/>
  <c r="Z31" i="24"/>
  <c r="B53" i="16"/>
  <c r="Z30" i="24"/>
  <c r="P39" i="24"/>
  <c r="P38" i="24"/>
  <c r="P37" i="24"/>
  <c r="P36" i="24"/>
  <c r="P35" i="24"/>
  <c r="P34" i="24"/>
  <c r="P33" i="24"/>
  <c r="P32" i="24"/>
  <c r="P31" i="24"/>
  <c r="P30" i="24"/>
  <c r="P40" i="24"/>
  <c r="Q39" i="24"/>
  <c r="Q38" i="24"/>
  <c r="Q37" i="24"/>
  <c r="Q36" i="24"/>
  <c r="Q34" i="24"/>
  <c r="Q33" i="24"/>
  <c r="Q31" i="24"/>
  <c r="Q30" i="24"/>
  <c r="F17" i="29"/>
  <c r="D37" i="24"/>
  <c r="I17" i="29"/>
  <c r="F37" i="24"/>
  <c r="C37" i="24"/>
  <c r="F64" i="18"/>
  <c r="D36" i="24"/>
  <c r="J64" i="18"/>
  <c r="C36" i="24"/>
  <c r="F36" i="24"/>
  <c r="F18" i="18"/>
  <c r="D35" i="24"/>
  <c r="I18" i="18"/>
  <c r="F35" i="24"/>
  <c r="J18" i="18"/>
  <c r="C35" i="24"/>
  <c r="I18" i="17"/>
  <c r="F34" i="24"/>
  <c r="J18" i="17"/>
  <c r="C34" i="24"/>
  <c r="C33" i="24"/>
  <c r="E33" i="24"/>
  <c r="E34" i="24"/>
  <c r="E35" i="24"/>
  <c r="E36" i="24"/>
  <c r="E37" i="24"/>
  <c r="C31" i="24"/>
  <c r="J17" i="31"/>
  <c r="C32" i="24"/>
  <c r="C30" i="24"/>
  <c r="C38" i="24"/>
  <c r="F62" i="16"/>
  <c r="D31" i="24"/>
  <c r="F17" i="31"/>
  <c r="D32" i="24"/>
  <c r="D30" i="24"/>
  <c r="D38" i="24"/>
  <c r="E38" i="24"/>
  <c r="I17" i="31"/>
  <c r="F32" i="24"/>
  <c r="I62" i="16"/>
  <c r="F31" i="24"/>
  <c r="E32" i="24"/>
  <c r="E31" i="24"/>
  <c r="E30" i="24"/>
  <c r="J19" i="30"/>
  <c r="J24" i="30"/>
  <c r="J25" i="30"/>
  <c r="J26" i="30"/>
  <c r="J27" i="30"/>
  <c r="J28" i="30"/>
  <c r="J29" i="30"/>
  <c r="J30" i="30"/>
  <c r="J31" i="30"/>
  <c r="J32" i="30"/>
  <c r="J33" i="30"/>
  <c r="J34" i="30"/>
  <c r="P22" i="29"/>
  <c r="P23" i="29"/>
  <c r="P24" i="29"/>
  <c r="P25" i="29"/>
  <c r="P26" i="29"/>
  <c r="P27" i="29"/>
  <c r="P28" i="29"/>
  <c r="P29" i="29"/>
  <c r="K30" i="29"/>
  <c r="L30" i="29"/>
  <c r="J22" i="29"/>
  <c r="J23" i="29"/>
  <c r="J24" i="29"/>
  <c r="J25" i="29"/>
  <c r="J26" i="29"/>
  <c r="J27" i="29"/>
  <c r="J28" i="29"/>
  <c r="J29" i="29"/>
  <c r="J30" i="29"/>
  <c r="P69" i="18"/>
  <c r="P70" i="18"/>
  <c r="P71" i="18"/>
  <c r="P72" i="18"/>
  <c r="P73" i="18"/>
  <c r="P74" i="18"/>
  <c r="P75" i="18"/>
  <c r="P76" i="18"/>
  <c r="P77" i="18"/>
  <c r="L78" i="18"/>
  <c r="J69" i="18"/>
  <c r="J70" i="18"/>
  <c r="J71" i="18"/>
  <c r="J72" i="18"/>
  <c r="J73" i="18"/>
  <c r="J74" i="18"/>
  <c r="J75" i="18"/>
  <c r="J76" i="18"/>
  <c r="J77" i="18"/>
  <c r="J23" i="18"/>
  <c r="J24" i="18"/>
  <c r="J25" i="18"/>
  <c r="J26" i="18"/>
  <c r="J27" i="18"/>
  <c r="J28" i="18"/>
  <c r="J29" i="18"/>
  <c r="J30" i="18"/>
  <c r="J31" i="18"/>
  <c r="P25" i="31"/>
  <c r="P27" i="31"/>
  <c r="P28" i="31"/>
  <c r="P29" i="31"/>
  <c r="J22" i="31"/>
  <c r="J23" i="31"/>
  <c r="J24" i="31"/>
  <c r="J25" i="31"/>
  <c r="J26" i="31"/>
  <c r="J27" i="31"/>
  <c r="J28" i="31"/>
  <c r="J29" i="31"/>
  <c r="J30" i="31"/>
  <c r="P24" i="17"/>
  <c r="P25" i="17"/>
  <c r="P26" i="17"/>
  <c r="P27" i="17"/>
  <c r="P28" i="17"/>
  <c r="P29" i="17"/>
  <c r="P30" i="17"/>
  <c r="P31" i="17"/>
  <c r="P23" i="17"/>
  <c r="Q18" i="17"/>
  <c r="J23" i="17"/>
  <c r="J24" i="17"/>
  <c r="J25" i="17"/>
  <c r="J26" i="17"/>
  <c r="J27" i="17"/>
  <c r="J28" i="17"/>
  <c r="J29" i="17"/>
  <c r="J30" i="17"/>
  <c r="J31" i="17"/>
  <c r="J32" i="17"/>
  <c r="D30" i="26"/>
  <c r="D93" i="24"/>
  <c r="E93" i="24"/>
  <c r="F93" i="24"/>
  <c r="H93" i="24"/>
  <c r="I93" i="24"/>
  <c r="J93" i="24"/>
  <c r="K93" i="24"/>
  <c r="C30" i="26"/>
  <c r="C93" i="24"/>
  <c r="D30" i="22"/>
  <c r="D92" i="24"/>
  <c r="E92" i="24"/>
  <c r="F92" i="24"/>
  <c r="H30" i="22"/>
  <c r="H92" i="24"/>
  <c r="I30" i="22"/>
  <c r="I92" i="24"/>
  <c r="J30" i="22"/>
  <c r="J92" i="24"/>
  <c r="K30" i="22"/>
  <c r="K92" i="24"/>
  <c r="C30" i="22"/>
  <c r="C92" i="24"/>
  <c r="D38" i="23"/>
  <c r="D91" i="24"/>
  <c r="E91" i="24"/>
  <c r="F91" i="24"/>
  <c r="H38" i="23"/>
  <c r="H91" i="24"/>
  <c r="I38" i="23"/>
  <c r="I91" i="24"/>
  <c r="J38" i="23"/>
  <c r="J91" i="24"/>
  <c r="K38" i="23"/>
  <c r="K91" i="24"/>
  <c r="C38" i="23"/>
  <c r="C91" i="24"/>
  <c r="K94" i="24"/>
  <c r="L95" i="24"/>
  <c r="J94" i="24"/>
  <c r="K95" i="24"/>
  <c r="I94" i="24"/>
  <c r="J95" i="24"/>
  <c r="H94" i="24"/>
  <c r="I95" i="24"/>
  <c r="H95" i="24"/>
  <c r="F94" i="24"/>
  <c r="G95" i="24"/>
  <c r="E94" i="24"/>
  <c r="F95" i="24"/>
  <c r="D94" i="24"/>
  <c r="E95" i="24"/>
  <c r="C94" i="24"/>
  <c r="D95" i="24"/>
  <c r="O74" i="30"/>
  <c r="O75" i="30"/>
  <c r="O76" i="30"/>
  <c r="O77" i="30"/>
  <c r="O78" i="30"/>
  <c r="O79" i="30"/>
  <c r="O80" i="30"/>
  <c r="O81" i="30"/>
  <c r="O73" i="30"/>
  <c r="D67" i="30"/>
  <c r="D73" i="30"/>
  <c r="E67" i="30"/>
  <c r="E73" i="30"/>
  <c r="F67" i="30"/>
  <c r="F73" i="30"/>
  <c r="G67" i="30"/>
  <c r="G73" i="30"/>
  <c r="H67" i="30"/>
  <c r="H73" i="30"/>
  <c r="I67" i="30"/>
  <c r="I73" i="30"/>
  <c r="D74" i="30"/>
  <c r="E74" i="30"/>
  <c r="F74" i="30"/>
  <c r="G74" i="30"/>
  <c r="H74" i="30"/>
  <c r="I74" i="30"/>
  <c r="D75" i="30"/>
  <c r="E75" i="30"/>
  <c r="F75" i="30"/>
  <c r="G75" i="30"/>
  <c r="H75" i="30"/>
  <c r="I75" i="30"/>
  <c r="D76" i="30"/>
  <c r="E76" i="30"/>
  <c r="F76" i="30"/>
  <c r="G76" i="30"/>
  <c r="H76" i="30"/>
  <c r="I76" i="30"/>
  <c r="D77" i="30"/>
  <c r="E77" i="30"/>
  <c r="F77" i="30"/>
  <c r="G77" i="30"/>
  <c r="H77" i="30"/>
  <c r="I77" i="30"/>
  <c r="D78" i="30"/>
  <c r="E78" i="30"/>
  <c r="F78" i="30"/>
  <c r="G78" i="30"/>
  <c r="H78" i="30"/>
  <c r="I78" i="30"/>
  <c r="D79" i="30"/>
  <c r="E79" i="30"/>
  <c r="F79" i="30"/>
  <c r="G79" i="30"/>
  <c r="H79" i="30"/>
  <c r="I79" i="30"/>
  <c r="D80" i="30"/>
  <c r="E80" i="30"/>
  <c r="F80" i="30"/>
  <c r="G80" i="30"/>
  <c r="H80" i="30"/>
  <c r="I80" i="30"/>
  <c r="D81" i="30"/>
  <c r="E81" i="30"/>
  <c r="F81" i="30"/>
  <c r="G81" i="30"/>
  <c r="H81" i="30"/>
  <c r="I81" i="30"/>
  <c r="C67" i="30"/>
  <c r="C74" i="30"/>
  <c r="C75" i="30"/>
  <c r="C76" i="30"/>
  <c r="C77" i="30"/>
  <c r="C78" i="30"/>
  <c r="C79" i="30"/>
  <c r="C80" i="30"/>
  <c r="C81" i="30"/>
  <c r="C73" i="30"/>
  <c r="L83" i="30"/>
  <c r="I19" i="30"/>
  <c r="I82" i="30"/>
  <c r="P82" i="30"/>
  <c r="O82" i="30"/>
  <c r="H19" i="30"/>
  <c r="H82" i="30"/>
  <c r="G19" i="30"/>
  <c r="G82" i="30"/>
  <c r="F19" i="30"/>
  <c r="F82" i="30"/>
  <c r="E19" i="30"/>
  <c r="E82" i="30"/>
  <c r="D19" i="30"/>
  <c r="D82" i="30"/>
  <c r="C19" i="30"/>
  <c r="C82" i="30"/>
  <c r="S67" i="30"/>
  <c r="R67" i="30"/>
  <c r="Q67" i="30"/>
  <c r="L67" i="30"/>
  <c r="K67" i="30"/>
  <c r="N66" i="30"/>
  <c r="N65" i="30"/>
  <c r="N64" i="30"/>
  <c r="N63" i="30"/>
  <c r="N62" i="30"/>
  <c r="N61" i="30"/>
  <c r="N60" i="30"/>
  <c r="N59" i="30"/>
  <c r="N58" i="30"/>
  <c r="K62" i="16"/>
  <c r="L62" i="16"/>
  <c r="K18" i="17"/>
  <c r="L18" i="17"/>
  <c r="H18" i="18"/>
  <c r="E64" i="18"/>
  <c r="E18" i="18"/>
  <c r="K17" i="29"/>
  <c r="L17" i="29"/>
  <c r="I22" i="29"/>
  <c r="I23" i="29"/>
  <c r="I24" i="29"/>
  <c r="I25" i="29"/>
  <c r="I26" i="29"/>
  <c r="I27" i="29"/>
  <c r="I28" i="29"/>
  <c r="I29" i="29"/>
  <c r="I30" i="29"/>
  <c r="H17" i="29"/>
  <c r="H22" i="29"/>
  <c r="I23" i="17"/>
  <c r="I24" i="17"/>
  <c r="I25" i="17"/>
  <c r="I26" i="17"/>
  <c r="I27" i="17"/>
  <c r="I28" i="17"/>
  <c r="I29" i="17"/>
  <c r="I30" i="17"/>
  <c r="I31" i="17"/>
  <c r="I32" i="17"/>
  <c r="I22" i="31"/>
  <c r="I23" i="31"/>
  <c r="I24" i="31"/>
  <c r="I25" i="31"/>
  <c r="I26" i="31"/>
  <c r="I27" i="31"/>
  <c r="I28" i="31"/>
  <c r="I29" i="31"/>
  <c r="I30" i="31"/>
  <c r="I23" i="18"/>
  <c r="I24" i="18"/>
  <c r="I25" i="18"/>
  <c r="I26" i="18"/>
  <c r="I27" i="18"/>
  <c r="I28" i="18"/>
  <c r="I29" i="18"/>
  <c r="I30" i="18"/>
  <c r="I31" i="18"/>
  <c r="I67" i="16"/>
  <c r="I68" i="16"/>
  <c r="I69" i="16"/>
  <c r="I70" i="16"/>
  <c r="I71" i="16"/>
  <c r="I72" i="16"/>
  <c r="I73" i="16"/>
  <c r="I74" i="16"/>
  <c r="I75" i="16"/>
  <c r="I76" i="16"/>
  <c r="I24" i="30"/>
  <c r="I25" i="30"/>
  <c r="I26" i="30"/>
  <c r="I27" i="30"/>
  <c r="I28" i="30"/>
  <c r="I29" i="30"/>
  <c r="I30" i="30"/>
  <c r="I31" i="30"/>
  <c r="I32" i="30"/>
  <c r="I33" i="30"/>
  <c r="I34" i="30"/>
  <c r="H18" i="17"/>
  <c r="X141" i="24"/>
  <c r="X142" i="24"/>
  <c r="X143" i="24"/>
  <c r="X144" i="24"/>
  <c r="W141" i="24"/>
  <c r="W142" i="24"/>
  <c r="W143" i="24"/>
  <c r="W144" i="24"/>
  <c r="X145" i="24"/>
  <c r="V111" i="24"/>
  <c r="V112" i="24"/>
  <c r="V113" i="24"/>
  <c r="V114" i="24"/>
  <c r="H141" i="24"/>
  <c r="H142" i="24"/>
  <c r="H143" i="24"/>
  <c r="H144" i="24"/>
  <c r="J111" i="24"/>
  <c r="J112" i="24"/>
  <c r="J113" i="24"/>
  <c r="J114" i="24"/>
  <c r="H17" i="31"/>
  <c r="G17" i="31"/>
  <c r="G32" i="24"/>
  <c r="L31" i="31"/>
  <c r="H22" i="31"/>
  <c r="H23" i="31"/>
  <c r="H24" i="31"/>
  <c r="H25" i="31"/>
  <c r="H26" i="31"/>
  <c r="H27" i="31"/>
  <c r="H28" i="31"/>
  <c r="H29" i="31"/>
  <c r="H30" i="31"/>
  <c r="P30" i="31"/>
  <c r="O9" i="31"/>
  <c r="O10" i="31"/>
  <c r="O11" i="31"/>
  <c r="O12" i="31"/>
  <c r="O13" i="31"/>
  <c r="O14" i="31"/>
  <c r="O15" i="31"/>
  <c r="O16" i="31"/>
  <c r="O17" i="31"/>
  <c r="O22" i="31"/>
  <c r="O23" i="31"/>
  <c r="O24" i="31"/>
  <c r="O25" i="31"/>
  <c r="O26" i="31"/>
  <c r="O27" i="31"/>
  <c r="O28" i="31"/>
  <c r="O29" i="31"/>
  <c r="O30" i="31"/>
  <c r="G22" i="31"/>
  <c r="G23" i="31"/>
  <c r="G24" i="31"/>
  <c r="G25" i="31"/>
  <c r="G26" i="31"/>
  <c r="G27" i="31"/>
  <c r="G28" i="31"/>
  <c r="G29" i="31"/>
  <c r="G30" i="31"/>
  <c r="F22" i="31"/>
  <c r="F23" i="31"/>
  <c r="F24" i="31"/>
  <c r="F25" i="31"/>
  <c r="F26" i="31"/>
  <c r="F27" i="31"/>
  <c r="F28" i="31"/>
  <c r="F29" i="31"/>
  <c r="F30" i="31"/>
  <c r="E17" i="31"/>
  <c r="D17" i="31"/>
  <c r="C17" i="31"/>
  <c r="N16" i="31"/>
  <c r="N29" i="31"/>
  <c r="B29" i="31"/>
  <c r="N15" i="31"/>
  <c r="N28" i="31"/>
  <c r="N14" i="31"/>
  <c r="N27" i="31"/>
  <c r="N13" i="31"/>
  <c r="N26" i="31"/>
  <c r="N12" i="31"/>
  <c r="N25" i="31"/>
  <c r="N11" i="31"/>
  <c r="N24" i="31"/>
  <c r="N10" i="31"/>
  <c r="N23" i="31"/>
  <c r="N9" i="31"/>
  <c r="K17" i="31"/>
  <c r="L18" i="31"/>
  <c r="K18" i="31"/>
  <c r="J18" i="31"/>
  <c r="S17" i="31"/>
  <c r="R17" i="31"/>
  <c r="Q17" i="31"/>
  <c r="L17" i="31"/>
  <c r="B3" i="31"/>
  <c r="B2" i="31"/>
  <c r="K19" i="30"/>
  <c r="L19" i="30"/>
  <c r="H62" i="16"/>
  <c r="H67" i="16"/>
  <c r="H68" i="16"/>
  <c r="H69" i="16"/>
  <c r="H70" i="16"/>
  <c r="H71" i="16"/>
  <c r="H72" i="16"/>
  <c r="H73" i="16"/>
  <c r="H74" i="16"/>
  <c r="H75" i="16"/>
  <c r="H76" i="16"/>
  <c r="O12" i="17"/>
  <c r="O9" i="17"/>
  <c r="O10" i="17"/>
  <c r="O11" i="17"/>
  <c r="O13" i="17"/>
  <c r="O14" i="17"/>
  <c r="O15" i="17"/>
  <c r="O16" i="17"/>
  <c r="O17" i="17"/>
  <c r="O18" i="17"/>
  <c r="O26" i="17"/>
  <c r="O27" i="17"/>
  <c r="H31" i="17"/>
  <c r="H23" i="17"/>
  <c r="H24" i="17"/>
  <c r="H25" i="17"/>
  <c r="H26" i="17"/>
  <c r="H27" i="17"/>
  <c r="H28" i="17"/>
  <c r="H29" i="17"/>
  <c r="H30" i="17"/>
  <c r="H32" i="17"/>
  <c r="H23" i="29"/>
  <c r="H24" i="29"/>
  <c r="H25" i="29"/>
  <c r="H26" i="29"/>
  <c r="H27" i="29"/>
  <c r="H28" i="29"/>
  <c r="H29" i="29"/>
  <c r="H30" i="29"/>
  <c r="H23" i="18"/>
  <c r="H24" i="18"/>
  <c r="H25" i="18"/>
  <c r="H26" i="18"/>
  <c r="H27" i="18"/>
  <c r="H28" i="18"/>
  <c r="H29" i="18"/>
  <c r="H30" i="18"/>
  <c r="H31" i="18"/>
  <c r="H24" i="30"/>
  <c r="H25" i="30"/>
  <c r="H26" i="30"/>
  <c r="H27" i="30"/>
  <c r="H28" i="30"/>
  <c r="H29" i="30"/>
  <c r="H30" i="30"/>
  <c r="H31" i="30"/>
  <c r="H32" i="30"/>
  <c r="H33" i="30"/>
  <c r="H34" i="30"/>
  <c r="D64" i="18"/>
  <c r="D18" i="18"/>
  <c r="G17" i="29"/>
  <c r="G64" i="18"/>
  <c r="G18" i="18"/>
  <c r="G62" i="16"/>
  <c r="F30" i="24"/>
  <c r="F33" i="24"/>
  <c r="F38" i="24"/>
  <c r="O24" i="30"/>
  <c r="O25" i="30"/>
  <c r="O26" i="30"/>
  <c r="O27" i="30"/>
  <c r="O28" i="30"/>
  <c r="O29" i="30"/>
  <c r="O30" i="30"/>
  <c r="O31" i="30"/>
  <c r="O32" i="30"/>
  <c r="O33" i="30"/>
  <c r="D24" i="30"/>
  <c r="D25" i="30"/>
  <c r="D26" i="30"/>
  <c r="D27" i="30"/>
  <c r="D28" i="30"/>
  <c r="D29" i="30"/>
  <c r="D30" i="30"/>
  <c r="D31" i="30"/>
  <c r="D32" i="30"/>
  <c r="D33" i="30"/>
  <c r="D34" i="30"/>
  <c r="E24" i="30"/>
  <c r="E25" i="30"/>
  <c r="E26" i="30"/>
  <c r="E27" i="30"/>
  <c r="E28" i="30"/>
  <c r="E29" i="30"/>
  <c r="E30" i="30"/>
  <c r="E31" i="30"/>
  <c r="E32" i="30"/>
  <c r="E33" i="30"/>
  <c r="E34" i="30"/>
  <c r="F24" i="30"/>
  <c r="F25" i="30"/>
  <c r="F26" i="30"/>
  <c r="F27" i="30"/>
  <c r="F28" i="30"/>
  <c r="F29" i="30"/>
  <c r="F30" i="30"/>
  <c r="F31" i="30"/>
  <c r="F32" i="30"/>
  <c r="F33" i="30"/>
  <c r="F34" i="30"/>
  <c r="G24" i="30"/>
  <c r="G25" i="30"/>
  <c r="G26" i="30"/>
  <c r="G27" i="30"/>
  <c r="G28" i="30"/>
  <c r="G29" i="30"/>
  <c r="G30" i="30"/>
  <c r="G31" i="30"/>
  <c r="G32" i="30"/>
  <c r="G33" i="30"/>
  <c r="G34" i="30"/>
  <c r="C24" i="30"/>
  <c r="C25" i="30"/>
  <c r="C26" i="30"/>
  <c r="C27" i="30"/>
  <c r="C28" i="30"/>
  <c r="C29" i="30"/>
  <c r="C30" i="30"/>
  <c r="C31" i="30"/>
  <c r="C32" i="30"/>
  <c r="C33" i="30"/>
  <c r="C34" i="30"/>
  <c r="O34" i="30"/>
  <c r="D18" i="17"/>
  <c r="D26" i="17"/>
  <c r="E26" i="17"/>
  <c r="F26" i="17"/>
  <c r="G26" i="17"/>
  <c r="C18" i="17"/>
  <c r="C26" i="17"/>
  <c r="N12" i="17"/>
  <c r="N9" i="30"/>
  <c r="N13" i="30"/>
  <c r="L35" i="30"/>
  <c r="S19" i="30"/>
  <c r="R19" i="30"/>
  <c r="Q19" i="30"/>
  <c r="N18" i="30"/>
  <c r="N17" i="30"/>
  <c r="N16" i="30"/>
  <c r="N15" i="30"/>
  <c r="N14" i="30"/>
  <c r="N12" i="30"/>
  <c r="N11" i="30"/>
  <c r="N10" i="30"/>
  <c r="B3" i="30"/>
  <c r="B2" i="30"/>
  <c r="F25" i="23"/>
  <c r="F17" i="22"/>
  <c r="E25" i="23"/>
  <c r="E17" i="22"/>
  <c r="O56" i="16"/>
  <c r="O53" i="16"/>
  <c r="O54" i="16"/>
  <c r="O55" i="16"/>
  <c r="O57" i="16"/>
  <c r="O58" i="16"/>
  <c r="O59" i="16"/>
  <c r="O60" i="16"/>
  <c r="O61" i="16"/>
  <c r="O62" i="16"/>
  <c r="O70" i="16"/>
  <c r="D62" i="16"/>
  <c r="D70" i="16"/>
  <c r="E62" i="16"/>
  <c r="E70" i="16"/>
  <c r="F70" i="16"/>
  <c r="G70" i="16"/>
  <c r="C62" i="16"/>
  <c r="C70" i="16"/>
  <c r="O10" i="29"/>
  <c r="O11" i="29"/>
  <c r="O12" i="29"/>
  <c r="O13" i="29"/>
  <c r="O14" i="29"/>
  <c r="O15" i="29"/>
  <c r="O16" i="29"/>
  <c r="O17" i="29"/>
  <c r="O22" i="29"/>
  <c r="O23" i="29"/>
  <c r="O24" i="29"/>
  <c r="O25" i="29"/>
  <c r="O26" i="29"/>
  <c r="O27" i="29"/>
  <c r="O28" i="29"/>
  <c r="O29" i="29"/>
  <c r="O30" i="29"/>
  <c r="D17" i="29"/>
  <c r="D22" i="29"/>
  <c r="E17" i="29"/>
  <c r="E22" i="29"/>
  <c r="F22" i="29"/>
  <c r="G22" i="29"/>
  <c r="D23" i="29"/>
  <c r="E23" i="29"/>
  <c r="F23" i="29"/>
  <c r="G23" i="29"/>
  <c r="D24" i="29"/>
  <c r="E24" i="29"/>
  <c r="F24" i="29"/>
  <c r="G24" i="29"/>
  <c r="D25" i="29"/>
  <c r="E25" i="29"/>
  <c r="F25" i="29"/>
  <c r="G25" i="29"/>
  <c r="D26" i="29"/>
  <c r="E26" i="29"/>
  <c r="F26" i="29"/>
  <c r="G26" i="29"/>
  <c r="D27" i="29"/>
  <c r="E27" i="29"/>
  <c r="F27" i="29"/>
  <c r="G27" i="29"/>
  <c r="D28" i="29"/>
  <c r="E28" i="29"/>
  <c r="F28" i="29"/>
  <c r="G28" i="29"/>
  <c r="D29" i="29"/>
  <c r="E29" i="29"/>
  <c r="F29" i="29"/>
  <c r="G29" i="29"/>
  <c r="D30" i="29"/>
  <c r="E30" i="29"/>
  <c r="F30" i="29"/>
  <c r="G30" i="29"/>
  <c r="C17" i="29"/>
  <c r="C23" i="29"/>
  <c r="C24" i="29"/>
  <c r="C25" i="29"/>
  <c r="C26" i="29"/>
  <c r="C27" i="29"/>
  <c r="C28" i="29"/>
  <c r="C29" i="29"/>
  <c r="C22" i="29"/>
  <c r="S30" i="29"/>
  <c r="R30" i="29"/>
  <c r="Q30" i="29"/>
  <c r="P30" i="29"/>
  <c r="C30" i="29"/>
  <c r="N29" i="29"/>
  <c r="N28" i="29"/>
  <c r="N27" i="29"/>
  <c r="N26" i="29"/>
  <c r="N25" i="29"/>
  <c r="N24" i="29"/>
  <c r="N23" i="29"/>
  <c r="N22" i="29"/>
  <c r="B65" i="18"/>
  <c r="G41" i="26"/>
  <c r="H41" i="26"/>
  <c r="I41" i="26"/>
  <c r="J41" i="26"/>
  <c r="K41" i="26"/>
  <c r="L41" i="26"/>
  <c r="D41" i="26"/>
  <c r="E41" i="26"/>
  <c r="F41" i="26"/>
  <c r="C41" i="26"/>
  <c r="I28" i="19"/>
  <c r="G26" i="19"/>
  <c r="H26" i="19"/>
  <c r="I26" i="19"/>
  <c r="J26" i="19"/>
  <c r="K26" i="19"/>
  <c r="L26" i="19"/>
  <c r="F26" i="19"/>
  <c r="G28" i="19"/>
  <c r="H28" i="19"/>
  <c r="J28" i="19"/>
  <c r="K28" i="19"/>
  <c r="L28" i="19"/>
  <c r="F28" i="19"/>
  <c r="L27" i="19"/>
  <c r="G27" i="19"/>
  <c r="H27" i="19"/>
  <c r="I27" i="19"/>
  <c r="J27" i="19"/>
  <c r="K27" i="19"/>
  <c r="F27" i="19"/>
  <c r="G25" i="19"/>
  <c r="H25" i="19"/>
  <c r="I25" i="19"/>
  <c r="J25" i="19"/>
  <c r="K25" i="19"/>
  <c r="L25" i="19"/>
  <c r="F25" i="19"/>
  <c r="G24" i="19"/>
  <c r="H24" i="19"/>
  <c r="I24" i="19"/>
  <c r="J24" i="19"/>
  <c r="K24" i="19"/>
  <c r="L24" i="19"/>
  <c r="F24" i="19"/>
  <c r="E17" i="21"/>
  <c r="D18" i="19"/>
  <c r="D17" i="21"/>
  <c r="C18" i="19"/>
  <c r="C17" i="21"/>
  <c r="O59" i="18"/>
  <c r="O57" i="18"/>
  <c r="O58" i="18"/>
  <c r="O60" i="18"/>
  <c r="O61" i="18"/>
  <c r="O62" i="18"/>
  <c r="O63" i="18"/>
  <c r="O56" i="18"/>
  <c r="O64" i="18"/>
  <c r="O70" i="18"/>
  <c r="O71" i="18"/>
  <c r="O72" i="18"/>
  <c r="O73" i="18"/>
  <c r="O74" i="18"/>
  <c r="O75" i="18"/>
  <c r="O76" i="18"/>
  <c r="O69" i="18"/>
  <c r="D69" i="18"/>
  <c r="E69" i="18"/>
  <c r="F69" i="18"/>
  <c r="G69" i="18"/>
  <c r="D70" i="18"/>
  <c r="E70" i="18"/>
  <c r="F70" i="18"/>
  <c r="G70" i="18"/>
  <c r="D71" i="18"/>
  <c r="E71" i="18"/>
  <c r="F71" i="18"/>
  <c r="G71" i="18"/>
  <c r="D72" i="18"/>
  <c r="E72" i="18"/>
  <c r="F72" i="18"/>
  <c r="G72" i="18"/>
  <c r="D73" i="18"/>
  <c r="E73" i="18"/>
  <c r="F73" i="18"/>
  <c r="G73" i="18"/>
  <c r="D74" i="18"/>
  <c r="E74" i="18"/>
  <c r="F74" i="18"/>
  <c r="G74" i="18"/>
  <c r="D75" i="18"/>
  <c r="E75" i="18"/>
  <c r="F75" i="18"/>
  <c r="G75" i="18"/>
  <c r="D76" i="18"/>
  <c r="E76" i="18"/>
  <c r="F76" i="18"/>
  <c r="G76" i="18"/>
  <c r="C64" i="18"/>
  <c r="C70" i="18"/>
  <c r="C71" i="18"/>
  <c r="C72" i="18"/>
  <c r="C73" i="18"/>
  <c r="C74" i="18"/>
  <c r="C75" i="18"/>
  <c r="C76" i="18"/>
  <c r="C69" i="18"/>
  <c r="O77" i="18"/>
  <c r="G77" i="18"/>
  <c r="F77" i="18"/>
  <c r="E77" i="18"/>
  <c r="D77" i="18"/>
  <c r="C77" i="18"/>
  <c r="N63" i="18"/>
  <c r="N76" i="18"/>
  <c r="B76" i="18"/>
  <c r="N62" i="18"/>
  <c r="N75" i="18"/>
  <c r="B75" i="18"/>
  <c r="N61" i="18"/>
  <c r="N74" i="18"/>
  <c r="B74" i="18"/>
  <c r="N60" i="18"/>
  <c r="N73" i="18"/>
  <c r="B73" i="18"/>
  <c r="N59" i="18"/>
  <c r="N72" i="18"/>
  <c r="B72" i="18"/>
  <c r="N58" i="18"/>
  <c r="N71" i="18"/>
  <c r="B71" i="18"/>
  <c r="N57" i="18"/>
  <c r="N70" i="18"/>
  <c r="B70" i="18"/>
  <c r="N56" i="18"/>
  <c r="N69" i="18"/>
  <c r="B69" i="18"/>
  <c r="O23" i="18"/>
  <c r="O24" i="18"/>
  <c r="O25" i="18"/>
  <c r="O26" i="18"/>
  <c r="O27" i="18"/>
  <c r="O28" i="18"/>
  <c r="O29" i="18"/>
  <c r="O30" i="18"/>
  <c r="O31" i="18"/>
  <c r="D23" i="18"/>
  <c r="D24" i="18"/>
  <c r="D25" i="18"/>
  <c r="D26" i="18"/>
  <c r="D27" i="18"/>
  <c r="D28" i="18"/>
  <c r="D29" i="18"/>
  <c r="D30" i="18"/>
  <c r="D31" i="18"/>
  <c r="E23" i="18"/>
  <c r="E24" i="18"/>
  <c r="E25" i="18"/>
  <c r="E26" i="18"/>
  <c r="E27" i="18"/>
  <c r="E28" i="18"/>
  <c r="E29" i="18"/>
  <c r="E30" i="18"/>
  <c r="E31" i="18"/>
  <c r="F23" i="18"/>
  <c r="F24" i="18"/>
  <c r="F25" i="18"/>
  <c r="F26" i="18"/>
  <c r="F27" i="18"/>
  <c r="F28" i="18"/>
  <c r="F29" i="18"/>
  <c r="F30" i="18"/>
  <c r="F31" i="18"/>
  <c r="G23" i="18"/>
  <c r="G24" i="18"/>
  <c r="G25" i="18"/>
  <c r="G26" i="18"/>
  <c r="G27" i="18"/>
  <c r="G28" i="18"/>
  <c r="G29" i="18"/>
  <c r="G30" i="18"/>
  <c r="G31" i="18"/>
  <c r="C18" i="18"/>
  <c r="C23" i="18"/>
  <c r="C24" i="18"/>
  <c r="C25" i="18"/>
  <c r="C26" i="18"/>
  <c r="C27" i="18"/>
  <c r="C28" i="18"/>
  <c r="C29" i="18"/>
  <c r="C30" i="18"/>
  <c r="C31" i="18"/>
  <c r="N11" i="18"/>
  <c r="N24" i="18"/>
  <c r="N12" i="18"/>
  <c r="N25" i="18"/>
  <c r="N13" i="18"/>
  <c r="N26" i="18"/>
  <c r="N14" i="18"/>
  <c r="N27" i="18"/>
  <c r="N15" i="18"/>
  <c r="N28" i="18"/>
  <c r="N16" i="18"/>
  <c r="N29" i="18"/>
  <c r="N17" i="18"/>
  <c r="N30" i="18"/>
  <c r="N10" i="18"/>
  <c r="N23" i="18"/>
  <c r="B29" i="18"/>
  <c r="B30" i="18"/>
  <c r="B24" i="18"/>
  <c r="B25" i="18"/>
  <c r="B26" i="18"/>
  <c r="B27" i="18"/>
  <c r="B28" i="18"/>
  <c r="B23" i="18"/>
  <c r="L32" i="18"/>
  <c r="O24" i="17"/>
  <c r="O25" i="17"/>
  <c r="O28" i="17"/>
  <c r="O29" i="17"/>
  <c r="O30" i="17"/>
  <c r="O31" i="17"/>
  <c r="O23" i="17"/>
  <c r="E23" i="17"/>
  <c r="F23" i="17"/>
  <c r="G23" i="17"/>
  <c r="E24" i="17"/>
  <c r="F24" i="17"/>
  <c r="G24" i="17"/>
  <c r="E25" i="17"/>
  <c r="F25" i="17"/>
  <c r="G25" i="17"/>
  <c r="E27" i="17"/>
  <c r="F27" i="17"/>
  <c r="G27" i="17"/>
  <c r="E28" i="17"/>
  <c r="F28" i="17"/>
  <c r="G28" i="17"/>
  <c r="E29" i="17"/>
  <c r="F29" i="17"/>
  <c r="G29" i="17"/>
  <c r="E30" i="17"/>
  <c r="F30" i="17"/>
  <c r="G30" i="17"/>
  <c r="E31" i="17"/>
  <c r="F31" i="17"/>
  <c r="G31" i="17"/>
  <c r="D25" i="17"/>
  <c r="D27" i="17"/>
  <c r="D28" i="17"/>
  <c r="D29" i="17"/>
  <c r="D30" i="17"/>
  <c r="D31" i="17"/>
  <c r="D24" i="17"/>
  <c r="D23" i="17"/>
  <c r="C24" i="17"/>
  <c r="C25" i="17"/>
  <c r="C27" i="17"/>
  <c r="C28" i="17"/>
  <c r="C29" i="17"/>
  <c r="C30" i="17"/>
  <c r="C31" i="17"/>
  <c r="C23" i="17"/>
  <c r="L33" i="17"/>
  <c r="P32" i="17"/>
  <c r="O32" i="17"/>
  <c r="G32" i="17"/>
  <c r="F32" i="17"/>
  <c r="E32" i="17"/>
  <c r="D32" i="17"/>
  <c r="C32" i="17"/>
  <c r="O68" i="16"/>
  <c r="O69" i="16"/>
  <c r="O71" i="16"/>
  <c r="O72" i="16"/>
  <c r="O73" i="16"/>
  <c r="O74" i="16"/>
  <c r="O75" i="16"/>
  <c r="O67" i="16"/>
  <c r="G68" i="16"/>
  <c r="G69" i="16"/>
  <c r="G71" i="16"/>
  <c r="G72" i="16"/>
  <c r="G73" i="16"/>
  <c r="G74" i="16"/>
  <c r="G75" i="16"/>
  <c r="G67" i="16"/>
  <c r="F67" i="16"/>
  <c r="F68" i="16"/>
  <c r="F69" i="16"/>
  <c r="F71" i="16"/>
  <c r="F72" i="16"/>
  <c r="F73" i="16"/>
  <c r="F74" i="16"/>
  <c r="F75" i="16"/>
  <c r="F76" i="16"/>
  <c r="G76" i="16"/>
  <c r="E68" i="16"/>
  <c r="E69" i="16"/>
  <c r="E71" i="16"/>
  <c r="E72" i="16"/>
  <c r="E73" i="16"/>
  <c r="E74" i="16"/>
  <c r="E75" i="16"/>
  <c r="E67" i="16"/>
  <c r="D68" i="16"/>
  <c r="D69" i="16"/>
  <c r="D71" i="16"/>
  <c r="D72" i="16"/>
  <c r="D73" i="16"/>
  <c r="D74" i="16"/>
  <c r="D75" i="16"/>
  <c r="D67" i="16"/>
  <c r="C67" i="16"/>
  <c r="C68" i="16"/>
  <c r="C69" i="16"/>
  <c r="C71" i="16"/>
  <c r="C72" i="16"/>
  <c r="C73" i="16"/>
  <c r="C74" i="16"/>
  <c r="C75" i="16"/>
  <c r="C76" i="16"/>
  <c r="L77" i="16"/>
  <c r="P76" i="16"/>
  <c r="O76" i="16"/>
  <c r="E76" i="16"/>
  <c r="D76" i="16"/>
  <c r="O9" i="16"/>
  <c r="O10" i="16"/>
  <c r="O11" i="16"/>
  <c r="O12" i="16"/>
  <c r="O13" i="16"/>
  <c r="O14" i="16"/>
  <c r="O15" i="16"/>
  <c r="O16" i="16"/>
  <c r="O17" i="16"/>
  <c r="O23" i="16"/>
  <c r="O24" i="16"/>
  <c r="O25" i="16"/>
  <c r="O26" i="16"/>
  <c r="O27" i="16"/>
  <c r="O28" i="16"/>
  <c r="O29" i="16"/>
  <c r="O22" i="16"/>
  <c r="L49" i="16"/>
  <c r="O30" i="16"/>
  <c r="D17" i="20"/>
  <c r="D27" i="20"/>
  <c r="E27" i="20"/>
  <c r="F27" i="20"/>
  <c r="G27" i="20"/>
  <c r="H17" i="21"/>
  <c r="H27" i="20"/>
  <c r="I17" i="21"/>
  <c r="I27" i="20"/>
  <c r="J17" i="21"/>
  <c r="J27" i="20"/>
  <c r="K17" i="21"/>
  <c r="K27" i="20"/>
  <c r="L27" i="20"/>
  <c r="D26" i="20"/>
  <c r="E26" i="20"/>
  <c r="F26" i="20"/>
  <c r="G26" i="20"/>
  <c r="H26" i="20"/>
  <c r="I26" i="20"/>
  <c r="J26" i="20"/>
  <c r="K26" i="20"/>
  <c r="L26" i="20"/>
  <c r="C17" i="20"/>
  <c r="C27" i="20"/>
  <c r="C26" i="20"/>
  <c r="D25" i="20"/>
  <c r="E25" i="20"/>
  <c r="F25" i="20"/>
  <c r="G25" i="20"/>
  <c r="H25" i="20"/>
  <c r="I25" i="20"/>
  <c r="J25" i="20"/>
  <c r="K25" i="20"/>
  <c r="L25" i="20"/>
  <c r="C25" i="20"/>
  <c r="D24" i="20"/>
  <c r="E24" i="20"/>
  <c r="F24" i="20"/>
  <c r="G24" i="20"/>
  <c r="H24" i="20"/>
  <c r="I24" i="20"/>
  <c r="J24" i="20"/>
  <c r="K24" i="20"/>
  <c r="L24" i="20"/>
  <c r="C24" i="20"/>
  <c r="D23" i="20"/>
  <c r="E23" i="20"/>
  <c r="F23" i="20"/>
  <c r="G23" i="20"/>
  <c r="H23" i="20"/>
  <c r="I23" i="20"/>
  <c r="J23" i="20"/>
  <c r="K23" i="20"/>
  <c r="L23" i="20"/>
  <c r="C23" i="20"/>
  <c r="K18" i="18"/>
  <c r="L18" i="18"/>
  <c r="K64" i="18"/>
  <c r="L64" i="18"/>
  <c r="R143" i="24"/>
  <c r="S143" i="24"/>
  <c r="T143" i="24"/>
  <c r="V143" i="24"/>
  <c r="Y143" i="24"/>
  <c r="Q143" i="24"/>
  <c r="R142" i="24"/>
  <c r="S142" i="24"/>
  <c r="T142" i="24"/>
  <c r="V142" i="24"/>
  <c r="Y142" i="24"/>
  <c r="Q142" i="24"/>
  <c r="R141" i="24"/>
  <c r="S141" i="24"/>
  <c r="T141" i="24"/>
  <c r="T144" i="24"/>
  <c r="S144" i="24"/>
  <c r="T145" i="24"/>
  <c r="V141" i="24"/>
  <c r="Y141" i="24"/>
  <c r="Q141" i="24"/>
  <c r="D143" i="24"/>
  <c r="E143" i="24"/>
  <c r="F143" i="24"/>
  <c r="I143" i="24"/>
  <c r="J143" i="24"/>
  <c r="K143" i="24"/>
  <c r="C143" i="24"/>
  <c r="D142" i="24"/>
  <c r="E142" i="24"/>
  <c r="F142" i="24"/>
  <c r="I142" i="24"/>
  <c r="J142" i="24"/>
  <c r="K142" i="24"/>
  <c r="C142" i="24"/>
  <c r="C141" i="24"/>
  <c r="D141" i="24"/>
  <c r="E141" i="24"/>
  <c r="F141" i="24"/>
  <c r="F144" i="24"/>
  <c r="E144" i="24"/>
  <c r="F145" i="24"/>
  <c r="G145" i="24"/>
  <c r="J141" i="24"/>
  <c r="J144" i="24"/>
  <c r="K141" i="24"/>
  <c r="Y144" i="24"/>
  <c r="Y145" i="24"/>
  <c r="V144" i="24"/>
  <c r="W145" i="24"/>
  <c r="R144" i="24"/>
  <c r="S145" i="24"/>
  <c r="Q144" i="24"/>
  <c r="R145" i="24"/>
  <c r="K144" i="24"/>
  <c r="K145" i="24"/>
  <c r="D144" i="24"/>
  <c r="E145" i="24"/>
  <c r="C144" i="24"/>
  <c r="D145" i="24"/>
  <c r="R113" i="24"/>
  <c r="S113" i="24"/>
  <c r="T113" i="24"/>
  <c r="W113" i="24"/>
  <c r="X113" i="24"/>
  <c r="Y113" i="24"/>
  <c r="Q113" i="24"/>
  <c r="R112" i="24"/>
  <c r="S112" i="24"/>
  <c r="T112" i="24"/>
  <c r="W112" i="24"/>
  <c r="X112" i="24"/>
  <c r="Y112" i="24"/>
  <c r="Q112" i="24"/>
  <c r="R111" i="24"/>
  <c r="S111" i="24"/>
  <c r="T111" i="24"/>
  <c r="T114" i="24"/>
  <c r="U115" i="24"/>
  <c r="W111" i="24"/>
  <c r="X111" i="24"/>
  <c r="X114" i="24"/>
  <c r="W114" i="24"/>
  <c r="X115" i="24"/>
  <c r="Y111" i="24"/>
  <c r="Y114" i="24"/>
  <c r="Y115" i="24"/>
  <c r="Q111" i="24"/>
  <c r="F111" i="24"/>
  <c r="F112" i="24"/>
  <c r="F113" i="24"/>
  <c r="F114" i="24"/>
  <c r="K71" i="24"/>
  <c r="K72" i="24"/>
  <c r="K73" i="24"/>
  <c r="K74" i="24"/>
  <c r="L75" i="24"/>
  <c r="F71" i="24"/>
  <c r="F72" i="24"/>
  <c r="F73" i="24"/>
  <c r="S114" i="24"/>
  <c r="T115" i="24"/>
  <c r="R114" i="24"/>
  <c r="S115" i="24"/>
  <c r="Q114" i="24"/>
  <c r="R115" i="24"/>
  <c r="C112" i="24"/>
  <c r="D112" i="24"/>
  <c r="E112" i="24"/>
  <c r="H112" i="24"/>
  <c r="I112" i="24"/>
  <c r="K112" i="24"/>
  <c r="D113" i="24"/>
  <c r="E113" i="24"/>
  <c r="H113" i="24"/>
  <c r="I113" i="24"/>
  <c r="K113" i="24"/>
  <c r="C113" i="24"/>
  <c r="D111" i="24"/>
  <c r="I111" i="24"/>
  <c r="I114" i="24"/>
  <c r="K111" i="24"/>
  <c r="K114" i="24"/>
  <c r="K115" i="24"/>
  <c r="C111" i="24"/>
  <c r="D114" i="24"/>
  <c r="C114" i="24"/>
  <c r="D115" i="24"/>
  <c r="I42" i="24"/>
  <c r="I41" i="24"/>
  <c r="L40" i="24"/>
  <c r="K40" i="24"/>
  <c r="J40" i="24"/>
  <c r="I40" i="24"/>
  <c r="I45" i="24"/>
  <c r="I44" i="24"/>
  <c r="AB34" i="24"/>
  <c r="AB35" i="24"/>
  <c r="AB36" i="24"/>
  <c r="AB37" i="24"/>
  <c r="AB38" i="24"/>
  <c r="AB31" i="24"/>
  <c r="AB32" i="24"/>
  <c r="AB39" i="24"/>
  <c r="Q32" i="24"/>
  <c r="Q35" i="24"/>
  <c r="Q40" i="24"/>
  <c r="N11" i="29"/>
  <c r="S17" i="29"/>
  <c r="R17" i="29"/>
  <c r="Q17" i="29"/>
  <c r="N16" i="29"/>
  <c r="N15" i="29"/>
  <c r="N14" i="29"/>
  <c r="N13" i="29"/>
  <c r="N12" i="29"/>
  <c r="N10" i="29"/>
  <c r="N9" i="29"/>
  <c r="N8" i="29"/>
  <c r="B3" i="29"/>
  <c r="B2" i="29"/>
  <c r="L39" i="24"/>
  <c r="K39" i="24"/>
  <c r="J39" i="24"/>
  <c r="I39" i="24"/>
  <c r="G31" i="24"/>
  <c r="G33" i="24"/>
  <c r="G34" i="24"/>
  <c r="G35" i="24"/>
  <c r="G36" i="24"/>
  <c r="G37" i="24"/>
  <c r="G38" i="24"/>
  <c r="G30" i="24"/>
  <c r="I43" i="24"/>
  <c r="J43" i="24"/>
  <c r="K43" i="24"/>
  <c r="L43" i="24"/>
  <c r="H72" i="24"/>
  <c r="I72" i="24"/>
  <c r="J72" i="24"/>
  <c r="H73" i="24"/>
  <c r="I73" i="24"/>
  <c r="J73" i="24"/>
  <c r="D72" i="24"/>
  <c r="E72" i="24"/>
  <c r="C72" i="24"/>
  <c r="D73" i="24"/>
  <c r="E73" i="24"/>
  <c r="C73" i="24"/>
  <c r="L31" i="26"/>
  <c r="K31" i="26"/>
  <c r="J31" i="26"/>
  <c r="I31" i="26"/>
  <c r="H31" i="26"/>
  <c r="G31" i="26"/>
  <c r="F31" i="26"/>
  <c r="E31" i="26"/>
  <c r="D31" i="26"/>
  <c r="D29" i="26"/>
  <c r="D27" i="26"/>
  <c r="D25" i="26"/>
  <c r="D23" i="26"/>
  <c r="L18" i="26"/>
  <c r="K18" i="26"/>
  <c r="J18" i="26"/>
  <c r="I18" i="26"/>
  <c r="H18" i="26"/>
  <c r="G18" i="26"/>
  <c r="F18" i="26"/>
  <c r="D17" i="26"/>
  <c r="E18" i="26"/>
  <c r="C17" i="26"/>
  <c r="D18" i="26"/>
  <c r="D16" i="26"/>
  <c r="D14" i="26"/>
  <c r="D12" i="26"/>
  <c r="D10" i="26"/>
  <c r="B3" i="26"/>
  <c r="B2" i="26"/>
  <c r="L19" i="19"/>
  <c r="D17" i="25"/>
  <c r="D71" i="24"/>
  <c r="C17" i="25"/>
  <c r="C71" i="24"/>
  <c r="L18" i="25"/>
  <c r="B3" i="25"/>
  <c r="B2" i="25"/>
  <c r="L18" i="20"/>
  <c r="L18" i="21"/>
  <c r="D74" i="24"/>
  <c r="C74" i="24"/>
  <c r="D75" i="24"/>
  <c r="B3" i="24"/>
  <c r="B2" i="24"/>
  <c r="C38" i="22"/>
  <c r="D38" i="22"/>
  <c r="C37" i="22"/>
  <c r="D37" i="22"/>
  <c r="C36" i="22"/>
  <c r="D36" i="22"/>
  <c r="C35" i="22"/>
  <c r="D35" i="22"/>
  <c r="L39" i="23"/>
  <c r="K39" i="23"/>
  <c r="J39" i="23"/>
  <c r="I39" i="23"/>
  <c r="H39" i="23"/>
  <c r="G39" i="23"/>
  <c r="K25" i="23"/>
  <c r="L26" i="23"/>
  <c r="J25" i="23"/>
  <c r="K26" i="23"/>
  <c r="I25" i="23"/>
  <c r="J26" i="23"/>
  <c r="H25" i="23"/>
  <c r="I26" i="23"/>
  <c r="H26" i="23"/>
  <c r="G26" i="23"/>
  <c r="F26" i="23"/>
  <c r="D25" i="23"/>
  <c r="C25" i="23"/>
  <c r="B3" i="23"/>
  <c r="B2" i="23"/>
  <c r="L31" i="22"/>
  <c r="K17" i="22"/>
  <c r="L18" i="22"/>
  <c r="K31" i="22"/>
  <c r="J31" i="22"/>
  <c r="I31" i="22"/>
  <c r="H31" i="22"/>
  <c r="G31" i="22"/>
  <c r="F31" i="22"/>
  <c r="E31" i="22"/>
  <c r="D31" i="22"/>
  <c r="D29" i="22"/>
  <c r="D27" i="22"/>
  <c r="D25" i="22"/>
  <c r="D23" i="22"/>
  <c r="J17" i="22"/>
  <c r="K18" i="22"/>
  <c r="I17" i="22"/>
  <c r="J18" i="22"/>
  <c r="H17" i="22"/>
  <c r="I18" i="22"/>
  <c r="H18" i="22"/>
  <c r="G18" i="22"/>
  <c r="F18" i="22"/>
  <c r="D17" i="22"/>
  <c r="E18" i="22"/>
  <c r="C17" i="22"/>
  <c r="D18" i="22"/>
  <c r="D16" i="22"/>
  <c r="D14" i="22"/>
  <c r="D12" i="22"/>
  <c r="D10" i="22"/>
  <c r="B3" i="22"/>
  <c r="B2" i="22"/>
  <c r="K18" i="21"/>
  <c r="J18" i="21"/>
  <c r="I18" i="21"/>
  <c r="H18" i="21"/>
  <c r="G18" i="21"/>
  <c r="F18" i="21"/>
  <c r="E18" i="21"/>
  <c r="D18" i="21"/>
  <c r="D16" i="21"/>
  <c r="D14" i="21"/>
  <c r="D12" i="21"/>
  <c r="D10" i="21"/>
  <c r="B3" i="21"/>
  <c r="B2" i="21"/>
  <c r="D18" i="20"/>
  <c r="E18" i="20"/>
  <c r="D16" i="20"/>
  <c r="D14" i="20"/>
  <c r="D12" i="20"/>
  <c r="D10" i="20"/>
  <c r="K18" i="20"/>
  <c r="J18" i="20"/>
  <c r="I18" i="20"/>
  <c r="H18" i="20"/>
  <c r="G18" i="20"/>
  <c r="F18" i="20"/>
  <c r="B3" i="20"/>
  <c r="B2" i="20"/>
  <c r="K19" i="19"/>
  <c r="J19" i="19"/>
  <c r="I19" i="19"/>
  <c r="H19" i="19"/>
  <c r="G19" i="19"/>
  <c r="B3" i="19"/>
  <c r="B2" i="19"/>
  <c r="L65" i="18"/>
  <c r="K65" i="18"/>
  <c r="J65" i="18"/>
  <c r="I65" i="18"/>
  <c r="S64" i="18"/>
  <c r="R64" i="18"/>
  <c r="Q64" i="18"/>
  <c r="N55" i="18"/>
  <c r="L19" i="18"/>
  <c r="K19" i="18"/>
  <c r="J19" i="18"/>
  <c r="I19" i="18"/>
  <c r="H19" i="18"/>
  <c r="S18" i="18"/>
  <c r="R18" i="18"/>
  <c r="Q18" i="18"/>
  <c r="B3" i="18"/>
  <c r="B2" i="18"/>
  <c r="S18" i="17"/>
  <c r="R18" i="17"/>
  <c r="S62" i="16"/>
  <c r="R62" i="16"/>
  <c r="Q62" i="16"/>
  <c r="N9" i="17"/>
  <c r="N10" i="17"/>
  <c r="N11" i="17"/>
  <c r="N13" i="17"/>
  <c r="N14" i="17"/>
  <c r="N15" i="17"/>
  <c r="N16" i="17"/>
  <c r="N17" i="17"/>
  <c r="N8" i="17"/>
  <c r="B3" i="17"/>
  <c r="B2" i="17"/>
  <c r="N8" i="16"/>
  <c r="N52" i="16"/>
  <c r="O52" i="16"/>
  <c r="R52" i="16"/>
  <c r="S52" i="16"/>
  <c r="N53" i="16"/>
  <c r="N54" i="16"/>
  <c r="N55" i="16"/>
  <c r="N57" i="16"/>
  <c r="N58" i="16"/>
  <c r="N59" i="16"/>
  <c r="N60" i="16"/>
  <c r="N61" i="16"/>
  <c r="B52" i="16"/>
  <c r="D52" i="16"/>
  <c r="E52" i="16"/>
  <c r="F52" i="16"/>
  <c r="G52" i="16"/>
  <c r="H52" i="16"/>
  <c r="I52" i="16"/>
  <c r="J52" i="16"/>
  <c r="K52" i="16"/>
  <c r="L52" i="16"/>
  <c r="C52" i="16"/>
  <c r="B3" i="16"/>
  <c r="B2" i="16"/>
  <c r="J18" i="16"/>
  <c r="K18" i="16"/>
  <c r="L18" i="16"/>
  <c r="B3" i="4"/>
  <c r="B2" i="4"/>
  <c r="B3" i="3"/>
  <c r="B2" i="3"/>
  <c r="L115" i="24"/>
  <c r="J115" i="24"/>
  <c r="V115" i="24"/>
  <c r="W115" i="24"/>
  <c r="H111" i="24"/>
  <c r="H114" i="24"/>
  <c r="I115" i="24"/>
  <c r="I141" i="24"/>
  <c r="I144" i="24"/>
  <c r="J145" i="24"/>
  <c r="H145" i="24"/>
  <c r="H18" i="25"/>
  <c r="H71" i="24"/>
  <c r="H74" i="24"/>
  <c r="G18" i="25"/>
  <c r="F74" i="24"/>
  <c r="G75" i="24"/>
  <c r="G115" i="24"/>
  <c r="Z145" i="24"/>
  <c r="Z115" i="24"/>
  <c r="I145" i="24"/>
  <c r="K18" i="25"/>
  <c r="H115" i="24"/>
  <c r="L145" i="24"/>
  <c r="J71" i="24"/>
  <c r="J74" i="24"/>
  <c r="J18" i="25"/>
  <c r="H75" i="24"/>
  <c r="I18" i="25"/>
  <c r="I71" i="24"/>
  <c r="I74" i="24"/>
  <c r="I75" i="24"/>
  <c r="V145" i="24"/>
  <c r="U145" i="24"/>
  <c r="J75" i="24"/>
  <c r="K75" i="24"/>
  <c r="E111" i="24"/>
  <c r="E114" i="24"/>
  <c r="E115" i="24"/>
  <c r="E71" i="24"/>
  <c r="E74" i="24"/>
  <c r="E75" i="24"/>
  <c r="F39" i="23"/>
  <c r="F115" i="24"/>
  <c r="F75" i="24"/>
</calcChain>
</file>

<file path=xl/sharedStrings.xml><?xml version="1.0" encoding="utf-8"?>
<sst xmlns="http://schemas.openxmlformats.org/spreadsheetml/2006/main" count="907" uniqueCount="273">
  <si>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</si>
  <si>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</si>
  <si>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</si>
  <si>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</si>
  <si>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</si>
  <si>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</si>
  <si>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</si>
  <si>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</si>
  <si>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</si>
  <si>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</si>
  <si>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</si>
  <si>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</si>
  <si>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</si>
  <si>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</si>
  <si>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</si>
  <si>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</si>
  <si>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</si>
  <si>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</si>
  <si>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</si>
  <si>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</si>
  <si>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</si>
  <si>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Survey</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</si>
  <si>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</si>
  <si>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</si>
  <si>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</si>
  <si>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</si>
  <si>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</si>
  <si>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</si>
  <si>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</si>
  <si>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</si>
  <si>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</si>
  <si>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</si>
  <si>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</si>
  <si>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</si>
  <si>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</si>
  <si>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</si>
  <si>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</si>
  <si>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</si>
  <si>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</si>
  <si>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</si>
  <si>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</si>
  <si>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</si>
  <si>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</si>
  <si>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</si>
  <si>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</si>
  <si>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</si>
  <si>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</si>
  <si>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</si>
  <si>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</si>
  <si>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</si>
  <si>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</si>
  <si>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</si>
  <si>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</si>
  <si>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</si>
  <si>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</si>
  <si>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</si>
  <si>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</si>
  <si>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</si>
  <si>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</si>
  <si>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</si>
  <si>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</si>
  <si>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</si>
  <si>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</si>
  <si>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</si>
  <si>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</si>
  <si>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</si>
  <si>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</si>
  <si>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</si>
  <si>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Phluido</t>
  </si>
  <si>
    <t>Super Micro Computer</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</si>
  <si>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</si>
  <si>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</si>
  <si>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</si>
  <si>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</si>
  <si>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</si>
  <si>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</si>
  <si>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</si>
  <si>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</si>
  <si>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</si>
  <si>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</si>
  <si>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</si>
  <si>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</si>
  <si>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</si>
  <si>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</si>
  <si>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</si>
  <si>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</si>
  <si>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5G RAN Vendor</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</si>
  <si>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</si>
  <si>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</si>
  <si>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</si>
  <si>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</si>
  <si>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</si>
  <si>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</si>
  <si>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</si>
  <si>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</si>
  <si>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</si>
  <si>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</si>
  <si>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</si>
  <si>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</si>
  <si>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</si>
  <si>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</si>
  <si>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</si>
  <si>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</si>
  <si>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</si>
  <si>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</si>
  <si>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</si>
  <si>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</si>
  <si>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</si>
  <si>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</si>
  <si>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</si>
  <si>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</si>
  <si>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</si>
  <si>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</si>
  <si>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</si>
  <si>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</si>
  <si>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</si>
  <si>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</si>
  <si>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Market size match</t>
  </si>
  <si>
    <t>Quanta Cloud Technology (QCT)</t>
  </si>
  <si>
    <t>YTD</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</si>
  <si>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</si>
  <si>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</si>
  <si>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</si>
  <si>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</si>
  <si>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</si>
  <si>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</si>
  <si>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</si>
  <si>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</si>
  <si>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</si>
  <si>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</si>
  <si>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</si>
  <si>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</si>
  <si>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</si>
  <si>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</si>
  <si>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</si>
  <si>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</si>
  <si>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</si>
  <si>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</si>
  <si>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</si>
  <si>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</si>
  <si>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</si>
  <si>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</si>
  <si>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</si>
  <si>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</si>
  <si>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</si>
  <si>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</si>
  <si>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</si>
  <si>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</si>
  <si>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</si>
  <si>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</si>
  <si>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</si>
  <si>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</si>
  <si>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5G RAN Sales ($M), including vRAN</t>
  </si>
  <si>
    <t>Yearly 5G RAN Sales ($M), including vRAN</t>
  </si>
  <si>
    <t>Quarterly 5G New Radio Unit Shares (%)</t>
  </si>
  <si>
    <t>Quarterly 5G New Radio Units</t>
  </si>
  <si>
    <t>Quarterly 4G RAN Sales ($M), including vRAN</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</si>
  <si>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</si>
  <si>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</si>
  <si>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</si>
  <si>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</si>
  <si>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</si>
  <si>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</si>
  <si>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</si>
  <si>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</si>
  <si>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</si>
  <si>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</si>
  <si>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EPC &amp; vEPC</t>
  </si>
  <si>
    <t>Added missing 1Q20 revenue and moved NEC to Other category</t>
  </si>
  <si>
    <t>All</t>
  </si>
  <si>
    <t>Added a Total Market Shares sheet that sums up all market share segments for each vendor</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</si>
  <si>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</si>
  <si>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</si>
  <si>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</si>
  <si>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</si>
  <si>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</si>
  <si>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</si>
  <si>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</si>
  <si>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 (5GC) Vendor Market Shares</t>
  </si>
  <si>
    <t>Quarterly 5GC Sales Market Shares (%)</t>
  </si>
  <si>
    <t>Yearly 5GC Sales Market Shares (%)</t>
  </si>
  <si>
    <t>5G Core</t>
  </si>
  <si>
    <t>5G Core (5GC) Forecast</t>
  </si>
  <si>
    <t>Note: vEPC is a subset of EPC</t>
  </si>
  <si>
    <t>Amdocs</t>
  </si>
  <si>
    <t>Enea</t>
  </si>
  <si>
    <t>vEPC, vRAN, 5GC</t>
  </si>
  <si>
    <t>Oracle</t>
  </si>
  <si>
    <t>Other includes Affirmed Networks, Metaswitch both acquired by Microsoft, and Amdocs, Enea, HPE, NEC and Oracle</t>
  </si>
  <si>
    <t>RAN, vRAN (RU), EPC, 5GC</t>
  </si>
  <si>
    <t>EPC, vEPC, 5GC</t>
  </si>
  <si>
    <t>5GC software and server hardware</t>
  </si>
  <si>
    <t>CommScope (acquired Phluido vRAN patents, October 2020)</t>
  </si>
  <si>
    <t>Mavenir (including ip.access acquired  in September 2020)</t>
  </si>
  <si>
    <t>Node-H</t>
  </si>
  <si>
    <t>Verana Networks</t>
  </si>
  <si>
    <t>RAN/vRAN (RU/mmWave)</t>
  </si>
  <si>
    <t>RAN/vRAN (RU/mmWave repeater)</t>
  </si>
  <si>
    <t>vRAN (small cells)</t>
  </si>
  <si>
    <t xml:space="preserve">Revised mmWave unit forecast downward for Asia Pacific to reflect slow gradual phased deployments in Japan and South Korea [15,000 mandated by Korea's Ministry of Science and ICT (MSIT)] </t>
  </si>
  <si>
    <t>Increased Asia Pacific forecast for 2020 to reflect strong activity in China</t>
  </si>
  <si>
    <t>Corrected Ericsson's numbers with higher sales estimates each Q</t>
  </si>
  <si>
    <t>EPC Mkt Shares</t>
  </si>
  <si>
    <t>2Q20 changes</t>
  </si>
  <si>
    <t>3Q20 changes</t>
  </si>
  <si>
    <t>Raised units and sales mid term forecast in North America, EMEA and Asia Pacific (reflecting rapid above plan deployments in China, which shifted thousands of units in 2020 and 2021 as well as corresponding sales)</t>
  </si>
  <si>
    <t>Raised Asia Pacific forecast for 2020 and 2021 to reflect strong activity in China, Japan and South Korea; this moved long term sales earlier</t>
  </si>
  <si>
    <t>Revised downward Asia Pacific size and forecast to reflect the rapid shift to 5GC</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</si>
  <si>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</si>
  <si>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</si>
  <si>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</si>
  <si>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</si>
  <si>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</si>
  <si>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</si>
  <si>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</si>
  <si>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Added total RAN (2G/3G/4G/5G) market shares in Total Market Shares sheet, and added Global RAN Sales Size and Forecast in this Summary sheet</t>
  </si>
  <si>
    <t>Virtual RAN (vRAN) Forecast - Predominantly 4G and a subset of 4G RAN market size &amp; forecast and 100% open</t>
  </si>
  <si>
    <t>Open vRAN Sales ($M) and Growth Rates</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</si>
  <si>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</si>
  <si>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LightCounting Wireless Infrastructure Shares, Size &amp; Forecast - 4Q20</t>
  </si>
  <si>
    <t>This report analyzes the 4Q20 wireless infrastructure market worldwide and covers 2G, 3G, 4G, and 5G radio access network (RAN) and core network nodes. It presents historical data from 2016 to 2019, quarterly market size and vendor market shares, and a detailed market forecast through 2025 for 2G/3G/4G/5G RAN, including open vRAN and open RAN, and core networks (e.g., EPC, vEPC and 5GC), in over 10 product categories for each region (e.g., North America, Europe, Middle East Africa, Asia Pacific, Caribbean Latin America). The historical data accounts for sales of more than 30 wireless infrastructure vendors, including a few vendors that shared confidential sales data with LightCounting. The market forecast is based on a model correlating wireless infrastructure vendor sales with 20 years of service provider network rollout patterns analysis, and upgrades and expansion plans.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</si>
  <si>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</si>
  <si>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</si>
  <si>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We break wireless network footprints down in 4 categories:</t>
  </si>
  <si>
    <t>LightCounting forecasting involves the use of various forecasting methods and the combination of forecasts from more than one source.</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</si>
  <si>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</si>
  <si>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</si>
  <si>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</si>
  <si>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r>
      <t xml:space="preserve">2/ </t>
    </r>
    <r>
      <rPr>
        <b/>
        <sz val="10"/>
        <color theme="1"/>
        <rFont val="Arial"/>
        <family val="2"/>
      </rPr>
      <t xml:space="preserve">Large: </t>
    </r>
    <r>
      <rPr>
        <sz val="10"/>
        <color theme="1"/>
        <rFont val="Arial"/>
        <family val="2"/>
      </rPr>
      <t>100,000 &lt; BTS number &lt; 500,000 (e.g., typically Japan and South Korea)</t>
    </r>
  </si>
  <si>
    <t>Expert opinions</t>
  </si>
  <si>
    <t>Cross-impact analysis</t>
  </si>
  <si>
    <t>Scenario analysis</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</si>
  <si>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</si>
  <si>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</si>
  <si>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</si>
  <si>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</si>
  <si>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</si>
  <si>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</si>
  <si>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Global Wireless Infrastructure Commercial Networks Footprint - 4Q20 Update</t>
  </si>
  <si>
    <t>Plain LTE remains in the 3G domain according to the ITU-IMT2000 sets of definitions, starting at 3.5G all the way up to 3.9G or pre-4G</t>
  </si>
  <si>
    <t>LTE-Advanced is the first iteration of 4G</t>
  </si>
  <si>
    <t>Commercial Public Networks Launched so far (as mid-December, 2020)</t>
  </si>
  <si>
    <t>The total LTE footprint is being upgraded to LTE-A to pave the way for 5G</t>
  </si>
  <si>
    <t>4Q20 changes</t>
  </si>
  <si>
    <t>Global Wireless Infrastructure Updates since 3Q20 Report</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</si>
  <si>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</si>
  <si>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</si>
  <si>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Global Wireless Infrastructure 4Q20 Sales ($M)</t>
  </si>
  <si>
    <t>Added 5G Core service-based architecture (SBA) components (e.g., data management and policy control &amp; charging) from July 2020 5G and Core SBA Report to the existing 5G Core market forecast as a few vendors start reporting significant revenues</t>
  </si>
  <si>
    <t>Added 5G Core market shares sheet as a few vendors start reporting significant revenues</t>
  </si>
  <si>
    <t>Global 4Q20 Sales ($M) Market Shares</t>
  </si>
  <si>
    <t>Global Wireless Infrastructure 4Q20 Sales Market Shares</t>
  </si>
  <si>
    <t>Global 4Q20 RAN Sales ($M) Market Shares</t>
  </si>
  <si>
    <t>Global RAN 4Q20 Sales Market Shares</t>
  </si>
  <si>
    <t>2020-2026</t>
  </si>
  <si>
    <r>
      <t xml:space="preserve">For more details, see June 25, 2020 Report: </t>
    </r>
    <r>
      <rPr>
        <b/>
        <i/>
        <sz val="12"/>
        <color theme="4"/>
        <rFont val="Arial"/>
        <family val="2"/>
      </rPr>
      <t>vRAN and Open RAN Market Update. Next update scheduled for June 24, 2021</t>
    </r>
  </si>
  <si>
    <t>Open vRAN Sales as % of 5G RAN + 4G RAN Sales (excluding potential open non-virtualized RAN deployments)</t>
  </si>
  <si>
    <t>Global Wireless Infrastructure Sales Forecast ($M) - 4Q20 Update</t>
  </si>
  <si>
    <t>Global RAN Sales Forecast ($M) - 4Q20 Update</t>
  </si>
  <si>
    <t>Wireless Infrastructure 4Q20 Sales Forecast ($M) - North America</t>
  </si>
  <si>
    <t>Wireless Infrastructure 4Q20 Sales Forecast ($M) - Asia Pacific</t>
  </si>
  <si>
    <t>Wireless Infrastructure 4Q20 Sales Forecast ($M) - CALA</t>
  </si>
  <si>
    <t>Wireless Infrastructure 4Q20 Sales Forecast ($M) - Europe Middle East Africa</t>
  </si>
  <si>
    <t>Updated forecasts</t>
  </si>
  <si>
    <t>Quarterly vEPC Sales ($M)</t>
  </si>
  <si>
    <t>Quarterly 5GC Sales ($M)</t>
  </si>
  <si>
    <t>Yearly 5GC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</si>
  <si>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</si>
  <si>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</si>
  <si>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</si>
  <si>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</si>
  <si>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</si>
  <si>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February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</si>
</sst>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_);_(&quot;$&quot;* \(#,##0.0\);_(&quot;$&quot;* &quot;-&quot;??_);_(@_)"/>
    <numFmt numFmtId="168" formatCode="&quot;$&quot;#,##0.00"/>
  </numFmts>
  <fonts count="28">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Arial"/>
      <family val="2"/>
    </font>
    <font>
      <sz val="11"/>
      <color theme="1"/>
      <name val="Calibri"/>
      <family val="2"/>
      <charset val="128"/>
      <scheme val="minor"/>
    </font>
    <font>
      <u/>
      <sz val="11"/>
      <color theme="10"/>
      <name val="Calibri"/>
      <family val="2"/>
      <scheme val="minor"/>
    </font>
    <font>
      <sz val="8"/>
      <name val="Calibri"/>
      <family val="2"/>
      <scheme val="minor"/>
    </font>
    <font>
      <b/>
      <sz val="12"/>
      <color theme="4"/>
      <name val="Arial"/>
      <family val="2"/>
    </font>
    <font>
      <u/>
      <sz val="10"/>
      <color theme="10"/>
      <name val="Arial"/>
      <family val="2"/>
    </font>
    <font>
      <b/>
      <i/>
      <sz val="12"/>
      <color theme="4"/>
      <name val="Arial"/>
      <family val="2"/>
    </font>
    <font>
      <sz val="10"/>
      <color rgb="FF00B050"/>
      <name val="Arial"/>
      <family val="2"/>
    </font>
    <font>
      <sz val="14"/>
      <color theme="4"/>
      <name val="Arial"/>
      <family val="2"/>
    </font>
    <font>
      <sz val="12"/>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9" fillId="0" borderId="0">
      <alignment vertical="center"/>
    </xf>
    <xf numFmtId="0" fontId="20" fillId="0" borderId="0" applyNumberFormat="0" applyFill="0" applyBorder="0" applyAlignment="0" applyProtection="0"/>
  </cellStyleXfs>
  <cellXfs count="221">
    <xf numFmtId="0" fontId="0" fillId="0" borderId="0" xfId="0"/>
    <xf numFmtId="0" fontId="2" fillId="0" borderId="0" xfId="3"/>
    <xf numFmtId="0" fontId="2" fillId="2" borderId="0" xfId="3" applyFill="1"/>
    <xf numFmtId="0" fontId="2" fillId="2" borderId="0" xfId="3" applyFill="1" applyAlignment="1">
      <alignment wrapText="1"/>
    </xf>
    <xf numFmtId="0" fontId="2" fillId="0" borderId="1" xfId="3" applyBorder="1"/>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165" fontId="2" fillId="0" borderId="1" xfId="3" applyNumberFormat="1" applyBorder="1"/>
    <xf numFmtId="165" fontId="3" fillId="0" borderId="1" xfId="3" applyNumberFormat="1" applyFont="1" applyBorder="1"/>
    <xf numFmtId="0" fontId="14" fillId="0" borderId="0" xfId="3" applyFont="1" applyAlignment="1">
      <alignment horizontal="center"/>
    </xf>
    <xf numFmtId="9" fontId="7" fillId="0" borderId="0" xfId="4" applyFont="1"/>
    <xf numFmtId="0" fontId="15"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0" fontId="0" fillId="4" borderId="1" xfId="0"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0" fillId="4" borderId="5" xfId="0" applyFill="1" applyBorder="1" applyAlignment="1">
      <alignment horizontal="center"/>
    </xf>
    <xf numFmtId="0" fontId="16" fillId="5" borderId="0" xfId="0" applyFont="1" applyFill="1"/>
    <xf numFmtId="0" fontId="0" fillId="5" borderId="0" xfId="0" applyFill="1"/>
    <xf numFmtId="0" fontId="0" fillId="5" borderId="0" xfId="0" applyFill="1" applyAlignment="1">
      <alignment horizontal="center"/>
    </xf>
    <xf numFmtId="0" fontId="17"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164" fontId="18" fillId="0" borderId="1" xfId="6" applyNumberFormat="1" applyFont="1" applyBorder="1"/>
    <xf numFmtId="0" fontId="2" fillId="0" borderId="0" xfId="3" applyFont="1"/>
    <xf numFmtId="0" fontId="2" fillId="0" borderId="1" xfId="3" applyFont="1" applyBorder="1"/>
    <xf numFmtId="1" fontId="2" fillId="0" borderId="1" xfId="3" applyNumberFormat="1" applyFill="1" applyBorder="1" applyAlignment="1">
      <alignment horizontal="left"/>
    </xf>
    <xf numFmtId="2" fontId="0" fillId="0" borderId="0" xfId="2" applyNumberFormat="1" applyFont="1"/>
    <xf numFmtId="0" fontId="2" fillId="0" borderId="0" xfId="3" applyFill="1"/>
    <xf numFmtId="0" fontId="2" fillId="0" borderId="0" xfId="3" applyFont="1" applyFill="1"/>
    <xf numFmtId="0" fontId="4" fillId="5"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8" fontId="3" fillId="0" borderId="0" xfId="2" applyNumberFormat="1" applyFont="1" applyBorder="1"/>
    <xf numFmtId="17" fontId="9" fillId="0" borderId="0" xfId="3" applyNumberFormat="1" applyFont="1" applyFill="1"/>
    <xf numFmtId="0" fontId="2" fillId="2" borderId="0" xfId="3"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22" fillId="2" borderId="0" xfId="3" applyFont="1" applyFill="1"/>
    <xf numFmtId="0" fontId="22"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43" fontId="2" fillId="0" borderId="0" xfId="7" applyFont="1"/>
    <xf numFmtId="0" fontId="3" fillId="0" borderId="0" xfId="3" applyFont="1"/>
    <xf numFmtId="0" fontId="4" fillId="0" borderId="0" xfId="3" applyFont="1" applyFill="1"/>
    <xf numFmtId="0" fontId="13" fillId="0" borderId="1" xfId="5" applyFont="1" applyBorder="1" applyAlignment="1">
      <alignment horizontal="left" vertical="top" wrapText="1"/>
    </xf>
    <xf numFmtId="0" fontId="13" fillId="0" borderId="4" xfId="5" applyFont="1" applyBorder="1" applyAlignment="1">
      <alignment horizontal="left" vertical="top"/>
    </xf>
    <xf numFmtId="0" fontId="13" fillId="0" borderId="3" xfId="5" applyFont="1" applyBorder="1" applyAlignment="1">
      <alignment horizontal="left" vertical="top"/>
    </xf>
    <xf numFmtId="0" fontId="12" fillId="0" borderId="3" xfId="5" applyFont="1" applyBorder="1" applyAlignment="1">
      <alignment horizontal="left" vertical="top"/>
    </xf>
    <xf numFmtId="0" fontId="12" fillId="0" borderId="2" xfId="5" applyFont="1" applyBorder="1" applyAlignment="1">
      <alignment horizontal="left" vertical="top"/>
    </xf>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9" fontId="18" fillId="0" borderId="0" xfId="4" applyFont="1"/>
    <xf numFmtId="0" fontId="2" fillId="5" borderId="0" xfId="3" applyFont="1" applyFill="1"/>
    <xf numFmtId="0" fontId="2" fillId="0" borderId="0" xfId="0" applyFont="1" applyFill="1"/>
    <xf numFmtId="0" fontId="2" fillId="2" borderId="0" xfId="0" applyFont="1" applyFill="1"/>
    <xf numFmtId="0" fontId="23" fillId="0" borderId="0" xfId="11" applyFont="1" applyFill="1"/>
    <xf numFmtId="164" fontId="3" fillId="0" borderId="1" xfId="6" applyNumberFormat="1" applyFont="1" applyBorder="1" applyAlignment="1">
      <alignment horizontal="left"/>
    </xf>
    <xf numFmtId="164" fontId="2"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44" fontId="3" fillId="0" borderId="1" xfId="6" applyNumberFormat="1" applyFont="1" applyBorder="1" applyAlignment="1">
      <alignment horizontal="left"/>
    </xf>
    <xf numFmtId="167" fontId="3" fillId="0" borderId="1" xfId="6" applyNumberFormat="1" applyFont="1" applyBorder="1" applyAlignment="1">
      <alignment horizontal="lef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2" fontId="7" fillId="0" borderId="0" xfId="3" applyNumberFormat="1" applyFont="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9" fontId="2" fillId="0" borderId="1" xfId="3" applyNumberFormat="1" applyFill="1" applyBorder="1" applyAlignment="1">
      <alignment horizontal="center"/>
    </xf>
    <xf numFmtId="9" fontId="3" fillId="0" borderId="1" xfId="3" applyNumberFormat="1" applyFont="1" applyBorder="1"/>
    <xf numFmtId="42" fontId="3" fillId="0" borderId="1" xfId="6" applyNumberFormat="1" applyFont="1" applyFill="1" applyBorder="1"/>
    <xf numFmtId="0" fontId="2" fillId="0" borderId="1" xfId="3" applyFont="1" applyFill="1" applyBorder="1"/>
    <xf numFmtId="9" fontId="2" fillId="0" borderId="1" xfId="3" applyNumberFormat="1" applyFont="1" applyFill="1" applyBorder="1" applyAlignment="1">
      <alignment horizontal="center"/>
    </xf>
    <xf numFmtId="9" fontId="2" fillId="0" borderId="0" xfId="4" applyFont="1"/>
    <xf numFmtId="0" fontId="25"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42" fontId="18" fillId="0" borderId="1" xfId="6" applyNumberFormat="1" applyFont="1" applyBorder="1"/>
    <xf numFmtId="0" fontId="4" fillId="0" borderId="0" xfId="0" applyFont="1" applyFill="1"/>
    <xf numFmtId="0" fontId="4" fillId="5" borderId="0" xfId="0" applyFont="1" applyFill="1"/>
    <xf numFmtId="0" fontId="2" fillId="0" borderId="0" xfId="0" applyFont="1" applyFill="1" applyAlignment="1">
      <alignment horizontal="center"/>
    </xf>
    <xf numFmtId="9" fontId="2" fillId="0" borderId="0" xfId="2" applyFont="1"/>
    <xf numFmtId="0" fontId="2" fillId="2" borderId="0" xfId="3" applyFill="1" applyAlignment="1">
      <alignment horizontal="left" vertical="top" wrapText="1"/>
    </xf>
    <xf numFmtId="0" fontId="3" fillId="0" borderId="0" xfId="3" applyFont="1" applyFill="1" applyAlignment="1">
      <alignment horizontal="left" vertical="center"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12" fillId="0" borderId="4" xfId="5" applyFont="1" applyBorder="1" applyAlignment="1">
      <alignment horizontal="left" vertical="top" wrapText="1"/>
    </xf>
    <xf numFmtId="0" fontId="12" fillId="0" borderId="3" xfId="5" applyFont="1" applyBorder="1" applyAlignment="1">
      <alignment horizontal="left" vertical="top" wrapText="1"/>
    </xf>
    <xf numFmtId="0" fontId="12" fillId="0" borderId="2" xfId="5" applyFont="1" applyBorder="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17" fontId="26" fillId="2" borderId="0" xfId="3" quotePrefix="1" applyNumberFormat="1" applyFont="1" applyFill="1" applyAlignment="1">
      <alignment horizontal="left"/>
    </xf>
    <xf numFmtId="9" fontId="2" fillId="0" borderId="1" xfId="3" applyNumberFormat="1" applyFill="1" applyBorder="1" applyAlignment="1">
      <alignment horizontal="left"/>
    </xf>
    <xf numFmtId="17" fontId="27" fillId="2" borderId="0" xfId="3" applyNumberFormat="1" applyFont="1" applyFill="1"/>
    <xf numFmtId="17" fontId="27" fillId="0" borderId="0" xfId="3" applyNumberFormat="1" applyFont="1"/>
    <xf numFmtId="42" fontId="2" fillId="0" borderId="0" xfId="3" applyNumberFormat="1" applyFont="1" applyFill="1"/>
    <xf numFmtId="9" fontId="2" fillId="0" borderId="0" xfId="2" applyFont="1" applyFill="1"/>
    <xf numFmtId="0" fontId="2" fillId="0" borderId="0" xfId="3" applyFill="1" applyAlignment="1">
      <alignment horizontal="right"/>
    </xf>
  </cellXfs>
  <cellStyles count="12">
    <cellStyle name="%" xfId="9" xr:uid="{89E22CE5-E45A-471A-B825-79CBD8BA36C5}"/>
    <cellStyle name="Comma" xfId="7" builtinId="3"/>
    <cellStyle name="Currency" xfId="1" builtinId="4"/>
    <cellStyle name="Currency 2" xfId="6" xr:uid="{9DFAB32D-6CFB-426D-AC0B-6F93292266DC}"/>
    <cellStyle name="Hyperlink" xfId="11" builtinId="8"/>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Summary!$B$71</c:f>
              <c:strCache>
                <c:ptCount val="1"/>
                <c:pt idx="0">
                  <c:v>5G</c:v>
                </c:pt>
              </c:strCache>
            </c:strRef>
          </c:tx>
          <c:spPr>
            <a:solidFill>
              <a:schemeClr val="accent1"/>
            </a:solidFill>
            <a:ln>
              <a:noFill/>
            </a:ln>
            <a:effectLst/>
          </c:spPr>
          <c:invertIfNegative val="0"/>
          <c:cat>
            <c:numRef>
              <c:f>Summary!$C$70:$M$70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Summary!$C$71:$M$71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80-4371-B5C9-1E3C8015EE3D}"/>
            </c:ext>
          </c:extLst>
        </c:ser>
        <c:ser>
          <c:idx val="1"/>
          <c:order val="1"/>
          <c:tx>
            <c:strRef>
              <c:f>Summary!$B$72</c:f>
              <c:strCache>
                <c:ptCount val="1"/>
                <c:pt idx="0">
                  <c:v>4G</c:v>
                </c:pt>
              </c:strCache>
            </c:strRef>
          </c:tx>
          <c:spPr>
            <a:solidFill>
              <a:schemeClr val="accent2"/>
            </a:solidFill>
            <a:ln>
              <a:noFill/>
            </a:ln>
            <a:effectLst/>
          </c:spPr>
          <c:invertIfNegative val="0"/>
          <c:cat>
            <c:numRef>
              <c:f>Summary!$C$70:$M$70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Summary!$C$72:$M$72</c:f>
              <c:numCache>
                <c:formatCode>_("$"* #,##0_);_("$"* \(#,##0\);_("$"* "-"??_);_(@_)</c:formatCode>
                <c:ptCount val="11"/>
                <c:pt idx="0">
                  <c:v>23782.1</c:v>
                </c:pt>
                <c:pt idx="1">
                  <c:v>20485.8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780-4371-B5C9-1E3C8015EE3D}"/>
            </c:ext>
          </c:extLst>
        </c:ser>
        <c:ser>
          <c:idx val="2"/>
          <c:order val="2"/>
          <c:tx>
            <c:strRef>
              <c:f>Summary!$B$73</c:f>
              <c:strCache>
                <c:ptCount val="1"/>
                <c:pt idx="0">
                  <c:v>2G/3G</c:v>
                </c:pt>
              </c:strCache>
            </c:strRef>
          </c:tx>
          <c:spPr>
            <a:solidFill>
              <a:schemeClr val="accent3"/>
            </a:solidFill>
            <a:ln>
              <a:noFill/>
            </a:ln>
            <a:effectLst/>
          </c:spPr>
          <c:invertIfNegative val="0"/>
          <c:cat>
            <c:numRef>
              <c:f>Summary!$C$70:$M$70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Summary!$C$73:$M$73</c:f>
              <c:numCache>
                <c:formatCode>_("$"* #,##0_);_("$"* \(#,##0\);_("$"* "-"??_);_(@_)</c:formatCode>
                <c:ptCount val="11"/>
                <c:pt idx="0">
                  <c:v>10176.099999999999</c:v>
                </c:pt>
                <c:pt idx="1">
                  <c:v>9532.7999999999993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Shares'!$C$24:$J$24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Shares'!$C$25:$J$25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Shares'!$C$26:$J$26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Shares'!$C$27:$J$27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Shares'!$C$28:$J$28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Shares'!$C$29:$J$29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Shares'!$C$30:$J$30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Shares'!$C$31:$J$31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Shares'!$C$32:$J$32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Shares'!$C$23:$J$23</c:f>
              <c:strCache>
                <c:ptCount val="8"/>
                <c:pt idx="0">
                  <c:v>1Q19</c:v>
                </c:pt>
                <c:pt idx="1">
                  <c:v>2Q19</c:v>
                </c:pt>
                <c:pt idx="2">
                  <c:v>3Q19</c:v>
                </c:pt>
                <c:pt idx="3">
                  <c:v>4Q19</c:v>
                </c:pt>
                <c:pt idx="4">
                  <c:v>1Q20</c:v>
                </c:pt>
                <c:pt idx="5">
                  <c:v>2Q20</c:v>
                </c:pt>
                <c:pt idx="6">
                  <c:v>3Q20</c:v>
                </c:pt>
                <c:pt idx="7">
                  <c:v>4Q20</c:v>
                </c:pt>
              </c:strCache>
            </c:strRef>
          </c:cat>
          <c:val>
            <c:numRef>
              <c:f>'Total Market Shares'!$C$33:$J$33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dLbl>
              <c:idx val="4"/>
              <c:layout>
                <c:manualLayout>
                  <c:x val="5.7870370370370371E-2"/>
                  <c:y val="4.761904761904747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0699304947992612"/>
                      <c:h val="9.9574115735533056E-2"/>
                    </c:manualLayout>
                  </c15:layout>
                </c:ext>
                <c:ext xmlns:c16="http://schemas.microsoft.com/office/drawing/2014/chart" uri="{C3380CC4-5D6E-409C-BE32-E72D297353CC}">
                  <c16:uniqueId val="{00000009-4E41-467F-B8E6-32B8381FB46B}"/>
                </c:ext>
              </c:extLst>
            </c:dLbl>
            <c:dLbl>
              <c:idx val="5"/>
              <c:layout>
                <c:manualLayout>
                  <c:x val="-3.3436213991769596E-2"/>
                  <c:y val="-3.57142857142858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E41-467F-B8E6-32B8381FB46B}"/>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Shares'!$P$24:$P$33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Shares'!$C$73:$J$73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Shares'!$C$74:$J$74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Shares'!$C$75:$J$75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Shares'!$C$76:$J$76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Shares'!$C$77:$J$77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Shares'!$C$78:$J$78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Shares'!$C$79:$J$79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Shares'!$C$80:$J$80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38F0-4465-880A-CA152B7B4E9D}"/>
            </c:ext>
          </c:extLst>
        </c:ser>
        <c:ser>
          <c:idx val="8"/>
          <c:order val="8"/>
          <c:tx>
            <c:strRef>
              <c:f>'Total Market Shares'!$B$81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Shares'!$C$72:$J$72</c:f>
              <c:strCache>
                <c:ptCount val="8"/>
                <c:pt idx="0">
                  <c:v>1Q19</c:v>
                </c:pt>
                <c:pt idx="1">
                  <c:v>2Q19</c:v>
                </c:pt>
                <c:pt idx="2">
                  <c:v>3Q19</c:v>
                </c:pt>
                <c:pt idx="3">
                  <c:v>4Q19</c:v>
                </c:pt>
                <c:pt idx="4">
                  <c:v>1Q20</c:v>
                </c:pt>
                <c:pt idx="5">
                  <c:v>2Q20</c:v>
                </c:pt>
                <c:pt idx="6">
                  <c:v>3Q20</c:v>
                </c:pt>
                <c:pt idx="7">
                  <c:v>4Q20</c:v>
                </c:pt>
              </c:strCache>
            </c:strRef>
          </c:cat>
          <c:val>
            <c:numRef>
              <c:f>'Total Market Shares'!$C$81:$J$81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38F0-4465-880A-CA152B7B4E9D}"/>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dLbl>
              <c:idx val="0"/>
              <c:layout>
                <c:manualLayout>
                  <c:x val="4.6296296296296294E-2"/>
                  <c:y val="1.1904761904761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CC-4DAC-BB87-D7FF9BA82F37}"/>
                </c:ext>
              </c:extLst>
            </c:dLbl>
            <c:dLbl>
              <c:idx val="4"/>
              <c:layout>
                <c:manualLayout>
                  <c:x val="4.7582304526748921E-2"/>
                  <c:y val="1.785714285714285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756918116716892"/>
                      <c:h val="0.12269747531558556"/>
                    </c:manualLayout>
                  </c15:layout>
                </c:ext>
                <c:ext xmlns:c16="http://schemas.microsoft.com/office/drawing/2014/chart" uri="{C3380CC4-5D6E-409C-BE32-E72D297353CC}">
                  <c16:uniqueId val="{00000009-1BCC-4DAC-BB87-D7FF9BA82F37}"/>
                </c:ext>
              </c:extLst>
            </c:dLbl>
            <c:dLbl>
              <c:idx val="5"/>
              <c:layout>
                <c:manualLayout>
                  <c:x val="-4.1152263374485597E-2"/>
                  <c:y val="-3.9682539682539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CC-4DAC-BB87-D7FF9BA82F3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Shares'!$O$24:$O$33</c:f>
              <c:numCache>
                <c:formatCode>0%</c:formatCode>
                <c:ptCount val="10"/>
                <c:pt idx="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Shares'!$C$22:$J$22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Shares'!$C$23:$J$23</c:f>
              <c:numCache>
                <c:formatCode>0%</c:formatCode>
                <c:ptCount val="8"/>
                <c:pt idx="0">
                  <c:v>0</c:v>
                </c:pt>
                <c:pt idx="1">
                  <c:v>0</c:v>
                </c:pt>
                <c:pt idx="2">
                  <c:v>0</c:v>
                </c:pt>
                <c:pt idx="3" formatCode="0.0%">
                  <c:v>0</c:v>
                </c:pt>
                <c:pt idx="4">
                  <c:v>0</c:v>
                </c:pt>
                <c:pt idx="5" formatCode="0.0%">
                  <c:v>0</c:v>
                </c:pt>
                <c:pt idx="6">
                  <c:v>0</c:v>
                </c:pt>
                <c:pt idx="7">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Shares'!$C$24:$J$24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Shares'!$C$25:$J$25</c:f>
              <c:numCache>
                <c:formatCode>0%</c:formatCode>
                <c:ptCount val="8"/>
                <c:pt idx="0">
                  <c:v>0</c:v>
                </c:pt>
                <c:pt idx="1">
                  <c:v>0</c:v>
                </c:pt>
                <c:pt idx="2">
                  <c:v>0</c:v>
                </c:pt>
                <c:pt idx="3">
                  <c:v>0</c:v>
                </c:pt>
                <c:pt idx="4">
                  <c:v>0</c:v>
                </c:pt>
                <c:pt idx="5" formatCode="0.0%">
                  <c:v>0</c:v>
                </c:pt>
                <c:pt idx="6">
                  <c:v>0</c:v>
                </c:pt>
                <c:pt idx="7">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Shares'!$C$26:$J$26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Shares'!$C$27:$J$27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Shares'!$C$28:$J$28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Shares'!$C$21:$J$21</c:f>
              <c:strCache>
                <c:ptCount val="8"/>
                <c:pt idx="0">
                  <c:v>1Q19</c:v>
                </c:pt>
                <c:pt idx="1">
                  <c:v>2Q19</c:v>
                </c:pt>
                <c:pt idx="2">
                  <c:v>3Q19</c:v>
                </c:pt>
                <c:pt idx="3">
                  <c:v>4Q19</c:v>
                </c:pt>
                <c:pt idx="4">
                  <c:v>1Q20</c:v>
                </c:pt>
                <c:pt idx="5">
                  <c:v>2Q20</c:v>
                </c:pt>
                <c:pt idx="6">
                  <c:v>3Q20</c:v>
                </c:pt>
                <c:pt idx="7">
                  <c:v>4Q20</c:v>
                </c:pt>
              </c:strCache>
            </c:strRef>
          </c:cat>
          <c:val>
            <c:numRef>
              <c:f>'5G RAN Market Shares'!$C$29:$J$29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Shares'!$P$22:$P$29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Shares'!$C$67:$J$67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Shares'!$C$68:$J$68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Shares'!$C$69:$J$69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Shares'!$C$70:$J$70</c:f>
              <c:numCache>
                <c:formatCode>0%</c:formatCode>
                <c:ptCount val="8"/>
                <c:pt idx="0">
                  <c:v>0</c:v>
                </c:pt>
                <c:pt idx="1">
                  <c:v>0</c:v>
                </c:pt>
                <c:pt idx="2">
                  <c:v>0</c:v>
                </c:pt>
                <c:pt idx="3">
                  <c:v>0</c:v>
                </c:pt>
                <c:pt idx="4" formatCode="0.0%">
                  <c:v>0</c:v>
                </c:pt>
                <c:pt idx="5" formatCode="0.0%">
                  <c:v>0</c:v>
                </c:pt>
                <c:pt idx="6" formatCode="0.0%">
                  <c:v>0</c:v>
                </c:pt>
                <c:pt idx="7"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Shares'!$C$71:$J$71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Shares'!$C$72:$J$72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Shares'!$C$73:$J$73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Shares'!$C$74:$J$74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Shares'!$C$66:$J$66</c:f>
              <c:strCache>
                <c:ptCount val="8"/>
                <c:pt idx="0">
                  <c:v>1Q19</c:v>
                </c:pt>
                <c:pt idx="1">
                  <c:v>2Q19</c:v>
                </c:pt>
                <c:pt idx="2">
                  <c:v>3Q19</c:v>
                </c:pt>
                <c:pt idx="3">
                  <c:v>4Q19</c:v>
                </c:pt>
                <c:pt idx="4">
                  <c:v>1Q20</c:v>
                </c:pt>
                <c:pt idx="5">
                  <c:v>2Q20</c:v>
                </c:pt>
                <c:pt idx="6">
                  <c:v>3Q20</c:v>
                </c:pt>
                <c:pt idx="7">
                  <c:v>4Q20</c:v>
                </c:pt>
              </c:strCache>
            </c:strRef>
          </c:cat>
          <c:val>
            <c:numRef>
              <c:f>'5G RAN Market Shares'!$C$75:$J$75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8758-4B29-8275-82FA97957B4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dLbl>
              <c:idx val="3"/>
              <c:layout>
                <c:manualLayout>
                  <c:x val="9.0020576131687194E-2"/>
                  <c:y val="2.380952380952366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B80-4262-B6D5-C74822DEC55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Shares'!$P$67:$P$75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Shares'!$O$22:$O$29</c:f>
              <c:numCache>
                <c:formatCode>0.0%</c:formatCode>
                <c:ptCount val="8"/>
                <c:pt idx="0" formatCode="0%">
                  <c:v>0</c:v>
                </c:pt>
                <c:pt idx="1">
                  <c:v>0</c:v>
                </c:pt>
                <c:pt idx="2" formatCode="0%">
                  <c:v>0</c:v>
                </c:pt>
                <c:pt idx="3" formatCode="0%">
                  <c:v>0</c:v>
                </c:pt>
                <c:pt idx="4" formatCode="0%">
                  <c:v>0</c:v>
                </c:pt>
                <c:pt idx="5" formatCode="0%">
                  <c:v>0</c:v>
                </c:pt>
                <c:pt idx="6" formatCode="0%">
                  <c:v>0</c:v>
                </c:pt>
                <c:pt idx="7">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dLbl>
              <c:idx val="3"/>
              <c:layout>
                <c:manualLayout>
                  <c:x val="6.4260834308465645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18-4274-9764-CF58BAE51B0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Shares'!$O$67:$O$75</c:f>
              <c:numCache>
                <c:formatCode>0%</c:formatCode>
                <c:ptCount val="9"/>
                <c:pt idx="0">
                  <c:v>0</c:v>
                </c:pt>
                <c:pt idx="1">
                  <c:v>0</c:v>
                </c:pt>
                <c:pt idx="2">
                  <c:v>0</c:v>
                </c:pt>
                <c:pt idx="3">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300" b="1"/>
              <a:t>Global</a:t>
            </a:r>
            <a:r>
              <a:rPr lang="en-US" sz="1300" b="1" baseline="0"/>
              <a:t> </a:t>
            </a:r>
            <a:r>
              <a:rPr lang="en-US" sz="1300" b="1"/>
              <a:t>RAN 4Q20 Sales Market Shares</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Summary!$Z$30:$Z$38</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Summary!$AA$30:$AA$38</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Summary!$Z$30:$Z$38</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Summary!$AB$30:$AB$38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Shares'!$C$23:$J$23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Shares'!$C$24:$J$24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Shares'!$C$25:$J$25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Shares'!$C$26:$J$26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Shares'!$C$27:$J$27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Shares'!$C$28:$J$28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Shares'!$C$29:$J$29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Shares'!$C$30:$J$30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Shares'!$C$22:$J$22</c:f>
              <c:strCache>
                <c:ptCount val="8"/>
                <c:pt idx="0">
                  <c:v>1Q19</c:v>
                </c:pt>
                <c:pt idx="1">
                  <c:v>2Q19</c:v>
                </c:pt>
                <c:pt idx="2">
                  <c:v>3Q19</c:v>
                </c:pt>
                <c:pt idx="3">
                  <c:v>4Q19</c:v>
                </c:pt>
                <c:pt idx="4">
                  <c:v>1Q20</c:v>
                </c:pt>
                <c:pt idx="5">
                  <c:v>2Q20</c:v>
                </c:pt>
                <c:pt idx="6">
                  <c:v>3Q20</c:v>
                </c:pt>
                <c:pt idx="7">
                  <c:v>4Q20</c:v>
                </c:pt>
              </c:strCache>
            </c:strRef>
          </c:cat>
          <c:val>
            <c:numRef>
              <c:f>'4G RAN Market Shares'!$C$31:$J$31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1CB0-4F14-92E5-B15806B4852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dLbl>
              <c:idx val="3"/>
              <c:layout>
                <c:manualLayout>
                  <c:x val="-4.1152263374485576E-2"/>
                  <c:y val="7.936507936507936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46E-4C43-8458-CE93DF4D0A79}"/>
                </c:ext>
              </c:extLst>
            </c:dLbl>
            <c:dLbl>
              <c:idx val="4"/>
              <c:layout>
                <c:manualLayout>
                  <c:x val="2.0576131687242798E-2"/>
                  <c:y val="7.936507936507790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46E-4C43-8458-CE93DF4D0A79}"/>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dLbl>
              <c:idx val="3"/>
              <c:layout>
                <c:manualLayout>
                  <c:x val="-6.1728395061728419E-2"/>
                  <c:y val="3.968253968253823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77-43A7-BC28-309499F4FF26}"/>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Shares'!$O$23:$O$31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vRAN'!$C$24:$M$24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vRAN'!$C$25:$M$25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vRAN'!$C$26:$M$26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vRAN'!$C$27:$M$27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vRAN'!$C$28:$M$28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NC Sales</a:t>
            </a:r>
          </a:p>
        </c:rich>
      </c:tx>
      <c:layout>
        <c:manualLayout>
          <c:xMode val="edge"/>
          <c:yMode val="edge"/>
          <c:x val="0.2603304521145383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'5GC Market Shares'!$B$22</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Shares'!$C$22:$J$22</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0-5AC5-433F-B7A7-F895442D9594}"/>
            </c:ext>
          </c:extLst>
        </c:ser>
        <c:ser>
          <c:idx val="1"/>
          <c:order val="1"/>
          <c:tx>
            <c:strRef>
              <c:f>'5GC Market Shares'!$B$23</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Shares'!$C$23:$J$23</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1-5AC5-433F-B7A7-F895442D9594}"/>
            </c:ext>
          </c:extLst>
        </c:ser>
        <c:ser>
          <c:idx val="2"/>
          <c:order val="2"/>
          <c:tx>
            <c:strRef>
              <c:f>'5GC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Shares'!$C$24:$J$24</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2-5AC5-433F-B7A7-F895442D9594}"/>
            </c:ext>
          </c:extLst>
        </c:ser>
        <c:ser>
          <c:idx val="3"/>
          <c:order val="3"/>
          <c:tx>
            <c:strRef>
              <c:f>'5GC Market Shares'!$B$25</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Shares'!$C$25:$J$25</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3-5AC5-433F-B7A7-F895442D9594}"/>
            </c:ext>
          </c:extLst>
        </c:ser>
        <c:ser>
          <c:idx val="4"/>
          <c:order val="4"/>
          <c:tx>
            <c:strRef>
              <c:f>'5GC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Shares'!$C$26:$J$26</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4-5AC5-433F-B7A7-F895442D9594}"/>
            </c:ext>
          </c:extLst>
        </c:ser>
        <c:ser>
          <c:idx val="5"/>
          <c:order val="5"/>
          <c:tx>
            <c:strRef>
              <c:f>'5GC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Shares'!$C$27:$J$27</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5-5AC5-433F-B7A7-F895442D9594}"/>
            </c:ext>
          </c:extLst>
        </c:ser>
        <c:ser>
          <c:idx val="6"/>
          <c:order val="6"/>
          <c:tx>
            <c:strRef>
              <c:f>'5GC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Shares'!$C$28:$J$28</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6-5AC5-433F-B7A7-F895442D9594}"/>
            </c:ext>
          </c:extLst>
        </c:ser>
        <c:ser>
          <c:idx val="7"/>
          <c:order val="7"/>
          <c:tx>
            <c:strRef>
              <c:f>'5GC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Shares'!$C$21:$J$21</c:f>
              <c:strCache>
                <c:ptCount val="8"/>
                <c:pt idx="0">
                  <c:v>1Q19</c:v>
                </c:pt>
                <c:pt idx="1">
                  <c:v>2Q19</c:v>
                </c:pt>
                <c:pt idx="2">
                  <c:v>3Q19</c:v>
                </c:pt>
                <c:pt idx="3">
                  <c:v>4Q19</c:v>
                </c:pt>
                <c:pt idx="4">
                  <c:v>1Q20</c:v>
                </c:pt>
                <c:pt idx="5">
                  <c:v>2Q20</c:v>
                </c:pt>
                <c:pt idx="6">
                  <c:v>3Q20</c:v>
                </c:pt>
                <c:pt idx="7">
                  <c:v>4Q20</c:v>
                </c:pt>
              </c:strCache>
            </c:strRef>
          </c:cat>
          <c:val>
            <c:numRef>
              <c:f>'5GC Market Shares'!$C$29:$J$29</c:f>
              <c:numCache>
                <c:formatCode>0%</c:formatCode>
                <c:ptCount val="8"/>
                <c:pt idx="3">
                  <c:v>0</c:v>
                </c:pt>
                <c:pt idx="4">
                  <c:v>0</c:v>
                </c:pt>
                <c:pt idx="5">
                  <c:v>0</c:v>
                </c:pt>
                <c:pt idx="6">
                  <c:v>0</c:v>
                </c:pt>
                <c:pt idx="7">
                  <c:v>0</c:v>
                </c:pt>
              </c:numCache>
            </c:numRef>
          </c:val>
          <c:smooth val="0"/>
          <c:extLst>
            <c:ext xmlns:c16="http://schemas.microsoft.com/office/drawing/2014/chart" uri="{C3380CC4-5D6E-409C-BE32-E72D297353CC}">
              <c16:uniqueId val="{00000007-5AC5-433F-B7A7-F895442D9594}"/>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Lbls>
            <c:dLbl>
              <c:idx val="3"/>
              <c:layout>
                <c:manualLayout>
                  <c:x val="3.6008230452674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F8D-474C-87DC-169E8F0E92F3}"/>
                </c:ext>
              </c:extLst>
            </c:dLbl>
            <c:dLbl>
              <c:idx val="4"/>
              <c:layout>
                <c:manualLayout>
                  <c:x val="-1.02880658436213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F8D-474C-87DC-169E8F0E92F3}"/>
                </c:ext>
              </c:extLst>
            </c:dLbl>
            <c:dLbl>
              <c:idx val="5"/>
              <c:layout>
                <c:manualLayout>
                  <c:x val="-1.5432098765432098E-2"/>
                  <c:y val="-3.174603174603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F8D-474C-87DC-169E8F0E92F3}"/>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Shares'!$N$22:$N$29</c:f>
              <c:strCache>
                <c:ptCount val="8"/>
                <c:pt idx="0">
                  <c:v>Cisco</c:v>
                </c:pt>
                <c:pt idx="1">
                  <c:v>Ericsson</c:v>
                </c:pt>
                <c:pt idx="2">
                  <c:v>Huawei</c:v>
                </c:pt>
                <c:pt idx="3">
                  <c:v>Mavenir</c:v>
                </c:pt>
                <c:pt idx="4">
                  <c:v>Nokia</c:v>
                </c:pt>
                <c:pt idx="5">
                  <c:v>Samsung</c:v>
                </c:pt>
                <c:pt idx="6">
                  <c:v>ZTE</c:v>
                </c:pt>
                <c:pt idx="7">
                  <c:v>Other</c:v>
                </c:pt>
              </c:strCache>
            </c:strRef>
          </c:cat>
          <c:val>
            <c:numRef>
              <c:f>'5GC Market Shares'!$P$22:$P$29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E9-43B1-8E4D-26E98E24111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Shares'!$N$22:$N$29</c:f>
              <c:strCache>
                <c:ptCount val="8"/>
                <c:pt idx="0">
                  <c:v>Cisco</c:v>
                </c:pt>
                <c:pt idx="1">
                  <c:v>Ericsson</c:v>
                </c:pt>
                <c:pt idx="2">
                  <c:v>Huawei</c:v>
                </c:pt>
                <c:pt idx="3">
                  <c:v>Mavenir</c:v>
                </c:pt>
                <c:pt idx="4">
                  <c:v>Nokia</c:v>
                </c:pt>
                <c:pt idx="5">
                  <c:v>Samsung</c:v>
                </c:pt>
                <c:pt idx="6">
                  <c:v>ZTE</c:v>
                </c:pt>
                <c:pt idx="7">
                  <c:v>Other</c:v>
                </c:pt>
              </c:strCache>
            </c:strRef>
          </c:cat>
          <c:val>
            <c:numRef>
              <c:f>'5GC Market Shares'!$O$22:$O$29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Shares'!$C$23:$J$23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Shares'!$C$24:$J$24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Shares'!$C$25:$J$25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Shares'!$C$26:$J$26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Shares'!$C$27:$J$27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Shares'!$C$28:$J$28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Shares'!$C$29:$J$29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Shares'!$C$22:$J$22</c:f>
              <c:strCache>
                <c:ptCount val="8"/>
                <c:pt idx="0">
                  <c:v>1Q19</c:v>
                </c:pt>
                <c:pt idx="1">
                  <c:v>2Q19</c:v>
                </c:pt>
                <c:pt idx="2">
                  <c:v>3Q19</c:v>
                </c:pt>
                <c:pt idx="3">
                  <c:v>4Q19</c:v>
                </c:pt>
                <c:pt idx="4">
                  <c:v>1Q20</c:v>
                </c:pt>
                <c:pt idx="5">
                  <c:v>2Q20</c:v>
                </c:pt>
                <c:pt idx="6">
                  <c:v>3Q20</c:v>
                </c:pt>
                <c:pt idx="7">
                  <c:v>4Q20</c:v>
                </c:pt>
              </c:strCache>
            </c:strRef>
          </c:cat>
          <c:val>
            <c:numRef>
              <c:f>'EPC vEPC Market Shares'!$C$30:$J$30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3D32-4F9F-B05D-13EA8608C38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Shares'!$P$23:$P$30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Shares'!$C$69:$J$69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Shares'!$C$70:$J$70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Shares'!$C$71:$J$71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Shares'!$C$72:$J$72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Shares'!$C$73:$J$73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Shares'!$C$74:$J$74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Shares'!$C$75:$J$75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Shares'!$C$68:$J$68</c:f>
              <c:strCache>
                <c:ptCount val="8"/>
                <c:pt idx="0">
                  <c:v>1Q19</c:v>
                </c:pt>
                <c:pt idx="1">
                  <c:v>2Q19</c:v>
                </c:pt>
                <c:pt idx="2">
                  <c:v>3Q19</c:v>
                </c:pt>
                <c:pt idx="3">
                  <c:v>4Q19</c:v>
                </c:pt>
                <c:pt idx="4">
                  <c:v>1Q20</c:v>
                </c:pt>
                <c:pt idx="5">
                  <c:v>2Q20</c:v>
                </c:pt>
                <c:pt idx="6">
                  <c:v>3Q20</c:v>
                </c:pt>
                <c:pt idx="7">
                  <c:v>4Q20</c:v>
                </c:pt>
              </c:strCache>
            </c:strRef>
          </c:cat>
          <c:val>
            <c:numRef>
              <c:f>'EPC vEPC Market Shares'!$C$76:$J$76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Global Wireless Infrastructure 4Q20 Sales Market Shares</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Summary!$O$30:$O$39</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Summary!$P$30:$P$39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Summary!$O$30:$O$39</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Summary!$Q$30:$Q$39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Shares'!$P$69:$P$76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41-4F54-8BF5-F1C87BAA9C4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Shares'!$O$23:$O$30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Shares'!$O$69:$O$76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Shares'!$C$22:$J$22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Shares'!$C$23:$J$23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Shares'!$C$24:$J$24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Shares'!$C$25:$J$25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Shares'!$C$26:$J$26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Shares'!$C$27:$J$27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Shares'!$C$28:$J$28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Shares'!$C$21:$J$21</c:f>
              <c:strCache>
                <c:ptCount val="8"/>
                <c:pt idx="0">
                  <c:v>1Q19</c:v>
                </c:pt>
                <c:pt idx="1">
                  <c:v>2Q19</c:v>
                </c:pt>
                <c:pt idx="2">
                  <c:v>3Q19</c:v>
                </c:pt>
                <c:pt idx="3">
                  <c:v>4Q19</c:v>
                </c:pt>
                <c:pt idx="4">
                  <c:v>1Q20</c:v>
                </c:pt>
                <c:pt idx="5">
                  <c:v>2Q20</c:v>
                </c:pt>
                <c:pt idx="6">
                  <c:v>3Q20</c:v>
                </c:pt>
                <c:pt idx="7">
                  <c:v>4Q20</c:v>
                </c:pt>
              </c:strCache>
            </c:strRef>
          </c:cat>
          <c:val>
            <c:numRef>
              <c:f>'2G 3G Market Shares'!$C$29:$J$29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Shares'!$P$21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2"/>
              <c:layout>
                <c:manualLayout>
                  <c:x val="-1.800411522633745E-2"/>
                  <c:y val="0.1547619047619047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F5A-4B0C-B0F0-542464097492}"/>
                </c:ext>
              </c:extLst>
            </c:dLbl>
            <c:dLbl>
              <c:idx val="5"/>
              <c:layout>
                <c:manualLayout>
                  <c:x val="-7.7160493827160545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F5A-4B0C-B0F0-542464097492}"/>
                </c:ext>
              </c:extLst>
            </c:dLbl>
            <c:dLbl>
              <c:idx val="6"/>
              <c:layout>
                <c:manualLayout>
                  <c:x val="-1.2860082304526749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F5A-4B0C-B0F0-542464097492}"/>
                </c:ext>
              </c:extLst>
            </c:dLbl>
            <c:dLbl>
              <c:idx val="7"/>
              <c:layout>
                <c:manualLayout>
                  <c:x val="2.57201646090534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Shares'!$P$22:$P$29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Shares'!$O$21</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dLbl>
              <c:idx val="1"/>
              <c:delete val="1"/>
              <c:extLst>
                <c:ext xmlns:c15="http://schemas.microsoft.com/office/drawing/2012/chart" uri="{CE6537A1-D6FC-4f65-9D91-7224C49458BB}"/>
                <c:ext xmlns:c16="http://schemas.microsoft.com/office/drawing/2014/chart" uri="{C3380CC4-5D6E-409C-BE32-E72D297353CC}">
                  <c16:uniqueId val="{00000003-0B73-46C1-A61F-574F7472CE7D}"/>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Shares'!$O$22:$O$29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Summary!$B$111</c:f>
              <c:strCache>
                <c:ptCount val="1"/>
                <c:pt idx="0">
                  <c:v>5G</c:v>
                </c:pt>
              </c:strCache>
            </c:strRef>
          </c:tx>
          <c:spPr>
            <a:solidFill>
              <a:schemeClr val="accent1"/>
            </a:solidFill>
            <a:ln>
              <a:noFill/>
            </a:ln>
            <a:effectLst/>
          </c:spPr>
          <c:invertIfNegative val="0"/>
          <c:cat>
            <c:numRef>
              <c:f>Summary!$C$110:$M$110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Summary!$C$111:$M$111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42-488C-9C61-316B00478E2B}"/>
            </c:ext>
          </c:extLst>
        </c:ser>
        <c:ser>
          <c:idx val="1"/>
          <c:order val="1"/>
          <c:tx>
            <c:strRef>
              <c:f>Summary!$B$112</c:f>
              <c:strCache>
                <c:ptCount val="1"/>
                <c:pt idx="0">
                  <c:v>4G</c:v>
                </c:pt>
              </c:strCache>
            </c:strRef>
          </c:tx>
          <c:spPr>
            <a:solidFill>
              <a:schemeClr val="accent2"/>
            </a:solidFill>
            <a:ln>
              <a:noFill/>
            </a:ln>
            <a:effectLst/>
          </c:spPr>
          <c:invertIfNegative val="0"/>
          <c:cat>
            <c:numRef>
              <c:f>Summary!$C$110:$M$110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Summary!$C$112:$M$112</c:f>
              <c:numCache>
                <c:formatCode>_("$"* #,##0_);_("$"* \(#,##0\);_("$"* "-"??_);_(@_)</c:formatCode>
                <c:ptCount val="11"/>
                <c:pt idx="0">
                  <c:v>2235.1999999999998</c:v>
                </c:pt>
                <c:pt idx="1">
                  <c:v>1973.2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D42-488C-9C61-316B00478E2B}"/>
            </c:ext>
          </c:extLst>
        </c:ser>
        <c:ser>
          <c:idx val="2"/>
          <c:order val="2"/>
          <c:tx>
            <c:strRef>
              <c:f>Summary!$B$113</c:f>
              <c:strCache>
                <c:ptCount val="1"/>
                <c:pt idx="0">
                  <c:v>2G/3G</c:v>
                </c:pt>
              </c:strCache>
            </c:strRef>
          </c:tx>
          <c:spPr>
            <a:solidFill>
              <a:schemeClr val="accent3"/>
            </a:solidFill>
            <a:ln>
              <a:noFill/>
            </a:ln>
            <a:effectLst/>
          </c:spPr>
          <c:invertIfNegative val="0"/>
          <c:cat>
            <c:numRef>
              <c:f>Summary!$C$110:$M$110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Summary!$C$113:$M$113</c:f>
              <c:numCache>
                <c:formatCode>_("$"* #,##0_);_("$"* \(#,##0\);_("$"* "-"??_);_(@_)</c:formatCode>
                <c:ptCount val="11"/>
                <c:pt idx="0">
                  <c:v>1010.2</c:v>
                </c:pt>
                <c:pt idx="1">
                  <c:v>983.1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Summary!$P$111</c:f>
              <c:strCache>
                <c:ptCount val="1"/>
                <c:pt idx="0">
                  <c:v>5G</c:v>
                </c:pt>
              </c:strCache>
            </c:strRef>
          </c:tx>
          <c:spPr>
            <a:solidFill>
              <a:schemeClr val="accent1"/>
            </a:solidFill>
            <a:ln>
              <a:noFill/>
            </a:ln>
            <a:effectLst/>
          </c:spPr>
          <c:invertIfNegative val="0"/>
          <c:cat>
            <c:numRef>
              <c:f>Summary!$Q$110:$AA$110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Summary!$Q$111:$AA$111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946-43F7-A3D4-DB878EF88208}"/>
            </c:ext>
          </c:extLst>
        </c:ser>
        <c:ser>
          <c:idx val="1"/>
          <c:order val="1"/>
          <c:tx>
            <c:strRef>
              <c:f>Summary!$P$112</c:f>
              <c:strCache>
                <c:ptCount val="1"/>
                <c:pt idx="0">
                  <c:v>4G</c:v>
                </c:pt>
              </c:strCache>
            </c:strRef>
          </c:tx>
          <c:spPr>
            <a:solidFill>
              <a:schemeClr val="accent2"/>
            </a:solidFill>
            <a:ln>
              <a:noFill/>
            </a:ln>
            <a:effectLst/>
          </c:spPr>
          <c:invertIfNegative val="0"/>
          <c:cat>
            <c:numRef>
              <c:f>Summary!$Q$110:$AA$110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Summary!$Q$112:$AA$112</c:f>
              <c:numCache>
                <c:formatCode>_("$"* #,##0_);_("$"* \(#,##0\);_("$"* "-"??_);_(@_)</c:formatCode>
                <c:ptCount val="11"/>
                <c:pt idx="0">
                  <c:v>16668.8</c:v>
                </c:pt>
                <c:pt idx="1">
                  <c:v>14600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46-43F7-A3D4-DB878EF88208}"/>
            </c:ext>
          </c:extLst>
        </c:ser>
        <c:ser>
          <c:idx val="2"/>
          <c:order val="2"/>
          <c:tx>
            <c:strRef>
              <c:f>Summary!$P$113</c:f>
              <c:strCache>
                <c:ptCount val="1"/>
                <c:pt idx="0">
                  <c:v>2G/3G</c:v>
                </c:pt>
              </c:strCache>
            </c:strRef>
          </c:tx>
          <c:spPr>
            <a:solidFill>
              <a:schemeClr val="accent3"/>
            </a:solidFill>
            <a:ln>
              <a:noFill/>
            </a:ln>
            <a:effectLst/>
          </c:spPr>
          <c:invertIfNegative val="0"/>
          <c:cat>
            <c:numRef>
              <c:f>Summary!$Q$110:$AA$110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Summary!$Q$113:$AA$113</c:f>
              <c:numCache>
                <c:formatCode>_("$"* #,##0_);_("$"* \(#,##0\);_("$"* "-"??_);_(@_)</c:formatCode>
                <c:ptCount val="11"/>
                <c:pt idx="0">
                  <c:v>4223.2</c:v>
                </c:pt>
                <c:pt idx="1">
                  <c:v>4056.7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Summary!$B$141</c:f>
              <c:strCache>
                <c:ptCount val="1"/>
                <c:pt idx="0">
                  <c:v>5G</c:v>
                </c:pt>
              </c:strCache>
            </c:strRef>
          </c:tx>
          <c:spPr>
            <a:solidFill>
              <a:schemeClr val="accent1"/>
            </a:solidFill>
            <a:ln>
              <a:noFill/>
            </a:ln>
            <a:effectLst/>
          </c:spPr>
          <c:invertIfNegative val="0"/>
          <c:cat>
            <c:numRef>
              <c:f>Summary!$C$140:$M$140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Summary!$C$141:$M$141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2D6-44C0-AB85-36A7052BD13A}"/>
            </c:ext>
          </c:extLst>
        </c:ser>
        <c:ser>
          <c:idx val="1"/>
          <c:order val="1"/>
          <c:tx>
            <c:strRef>
              <c:f>Summary!$B$142</c:f>
              <c:strCache>
                <c:ptCount val="1"/>
                <c:pt idx="0">
                  <c:v>4G</c:v>
                </c:pt>
              </c:strCache>
            </c:strRef>
          </c:tx>
          <c:spPr>
            <a:solidFill>
              <a:schemeClr val="accent2"/>
            </a:solidFill>
            <a:ln>
              <a:noFill/>
            </a:ln>
            <a:effectLst/>
          </c:spPr>
          <c:invertIfNegative val="0"/>
          <c:cat>
            <c:numRef>
              <c:f>Summary!$C$140:$M$140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Summary!$C$142:$M$142</c:f>
              <c:numCache>
                <c:formatCode>_("$"* #,##0_);_("$"* \(#,##0\);_("$"* "-"??_);_(@_)</c:formatCode>
                <c:ptCount val="11"/>
                <c:pt idx="0">
                  <c:v>4315.3999999999996</c:v>
                </c:pt>
                <c:pt idx="1">
                  <c:v>3395.9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2D6-44C0-AB85-36A7052BD13A}"/>
            </c:ext>
          </c:extLst>
        </c:ser>
        <c:ser>
          <c:idx val="2"/>
          <c:order val="2"/>
          <c:tx>
            <c:strRef>
              <c:f>Summary!$B$143</c:f>
              <c:strCache>
                <c:ptCount val="1"/>
                <c:pt idx="0">
                  <c:v>2G/3G</c:v>
                </c:pt>
              </c:strCache>
            </c:strRef>
          </c:tx>
          <c:spPr>
            <a:solidFill>
              <a:schemeClr val="accent3"/>
            </a:solidFill>
            <a:ln>
              <a:noFill/>
            </a:ln>
            <a:effectLst/>
          </c:spPr>
          <c:invertIfNegative val="0"/>
          <c:cat>
            <c:numRef>
              <c:f>Summary!$C$140:$M$140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Summary!$C$143:$M$143</c:f>
              <c:numCache>
                <c:formatCode>_("$"* #,##0_);_("$"* \(#,##0\);_("$"* "-"??_);_(@_)</c:formatCode>
                <c:ptCount val="11"/>
                <c:pt idx="0">
                  <c:v>3819.7</c:v>
                </c:pt>
                <c:pt idx="1">
                  <c:v>3472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Summary!$P$141</c:f>
              <c:strCache>
                <c:ptCount val="1"/>
                <c:pt idx="0">
                  <c:v>5G</c:v>
                </c:pt>
              </c:strCache>
            </c:strRef>
          </c:tx>
          <c:spPr>
            <a:solidFill>
              <a:schemeClr val="accent1"/>
            </a:solidFill>
            <a:ln>
              <a:noFill/>
            </a:ln>
            <a:effectLst/>
          </c:spPr>
          <c:invertIfNegative val="0"/>
          <c:cat>
            <c:numRef>
              <c:f>Summary!$Q$140:$AA$140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Summary!$Q$141:$AA$141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49-41C6-B470-AA379FE03A5D}"/>
            </c:ext>
          </c:extLst>
        </c:ser>
        <c:ser>
          <c:idx val="1"/>
          <c:order val="1"/>
          <c:tx>
            <c:strRef>
              <c:f>Summary!$P$142</c:f>
              <c:strCache>
                <c:ptCount val="1"/>
                <c:pt idx="0">
                  <c:v>4G</c:v>
                </c:pt>
              </c:strCache>
            </c:strRef>
          </c:tx>
          <c:spPr>
            <a:solidFill>
              <a:schemeClr val="accent2"/>
            </a:solidFill>
            <a:ln>
              <a:noFill/>
            </a:ln>
            <a:effectLst/>
          </c:spPr>
          <c:invertIfNegative val="0"/>
          <c:cat>
            <c:numRef>
              <c:f>Summary!$Q$140:$AA$140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Summary!$Q$142:$AA$142</c:f>
              <c:numCache>
                <c:formatCode>_("$"* #,##0_);_("$"* \(#,##0\);_("$"* "-"??_);_(@_)</c:formatCode>
                <c:ptCount val="11"/>
                <c:pt idx="0">
                  <c:v>562.70000000000005</c:v>
                </c:pt>
                <c:pt idx="1">
                  <c:v>516.70000000000005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549-41C6-B470-AA379FE03A5D}"/>
            </c:ext>
          </c:extLst>
        </c:ser>
        <c:ser>
          <c:idx val="2"/>
          <c:order val="2"/>
          <c:tx>
            <c:strRef>
              <c:f>Summary!$P$143</c:f>
              <c:strCache>
                <c:ptCount val="1"/>
                <c:pt idx="0">
                  <c:v>2G/3G</c:v>
                </c:pt>
              </c:strCache>
            </c:strRef>
          </c:tx>
          <c:spPr>
            <a:solidFill>
              <a:schemeClr val="accent3"/>
            </a:solidFill>
            <a:ln>
              <a:noFill/>
            </a:ln>
            <a:effectLst/>
          </c:spPr>
          <c:invertIfNegative val="0"/>
          <c:cat>
            <c:numRef>
              <c:f>Summary!$Q$140:$AA$140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Summary!$Q$143:$AA$143</c:f>
              <c:numCache>
                <c:formatCode>_("$"* #,##0_);_("$"* \(#,##0\);_("$"* "-"??_);_(@_)</c:formatCode>
                <c:ptCount val="11"/>
                <c:pt idx="0">
                  <c:v>1123</c:v>
                </c:pt>
                <c:pt idx="1">
                  <c:v>1021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Summary!$B$51</c:f>
              <c:strCache>
                <c:ptCount val="1"/>
                <c:pt idx="0">
                  <c:v>LTE (3.5+G)</c:v>
                </c:pt>
              </c:strCache>
            </c:strRef>
          </c:tx>
          <c:spPr>
            <a:solidFill>
              <a:schemeClr val="accent1"/>
            </a:solidFill>
            <a:ln>
              <a:noFill/>
            </a:ln>
            <a:effectLst/>
          </c:spPr>
          <c:invertIfNegative val="0"/>
          <c:cat>
            <c:numRef>
              <c:f>Summary!$C$50:$L$50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Summary!$C$51:$L$51</c:f>
              <c:numCache>
                <c:formatCode>General</c:formatCode>
                <c:ptCount val="10"/>
                <c:pt idx="0">
                  <c:v>30</c:v>
                </c:pt>
                <c:pt idx="1">
                  <c:v>100</c:v>
                </c:pt>
                <c:pt idx="2">
                  <c:v>274</c:v>
                </c:pt>
                <c:pt idx="3">
                  <c:v>360</c:v>
                </c:pt>
                <c:pt idx="4">
                  <c:v>480</c:v>
                </c:pt>
                <c:pt idx="5">
                  <c:v>581</c:v>
                </c:pt>
                <c:pt idx="6">
                  <c:v>651</c:v>
                </c:pt>
                <c:pt idx="7">
                  <c:v>712</c:v>
                </c:pt>
                <c:pt idx="8">
                  <c:v>791</c:v>
                </c:pt>
                <c:pt idx="9">
                  <c:v>806</c:v>
                </c:pt>
              </c:numCache>
            </c:numRef>
          </c:val>
          <c:extLst>
            <c:ext xmlns:c16="http://schemas.microsoft.com/office/drawing/2014/chart" uri="{C3380CC4-5D6E-409C-BE32-E72D297353CC}">
              <c16:uniqueId val="{00000000-F067-44C4-9D16-67C0FE44FD30}"/>
            </c:ext>
          </c:extLst>
        </c:ser>
        <c:ser>
          <c:idx val="1"/>
          <c:order val="1"/>
          <c:tx>
            <c:strRef>
              <c:f>Summary!$B$52</c:f>
              <c:strCache>
                <c:ptCount val="1"/>
                <c:pt idx="0">
                  <c:v>LTE-A (4G)</c:v>
                </c:pt>
              </c:strCache>
            </c:strRef>
          </c:tx>
          <c:spPr>
            <a:solidFill>
              <a:schemeClr val="accent2"/>
            </a:solidFill>
            <a:ln>
              <a:noFill/>
            </a:ln>
            <a:effectLst/>
          </c:spPr>
          <c:invertIfNegative val="0"/>
          <c:cat>
            <c:numRef>
              <c:f>Summary!$C$50:$L$50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Summary!$C$52:$L$52</c:f>
              <c:numCache>
                <c:formatCode>General</c:formatCode>
                <c:ptCount val="10"/>
                <c:pt idx="0">
                  <c:v>0</c:v>
                </c:pt>
                <c:pt idx="1">
                  <c:v>0</c:v>
                </c:pt>
                <c:pt idx="2">
                  <c:v>4</c:v>
                </c:pt>
                <c:pt idx="3">
                  <c:v>49</c:v>
                </c:pt>
                <c:pt idx="4">
                  <c:v>116</c:v>
                </c:pt>
                <c:pt idx="5">
                  <c:v>183</c:v>
                </c:pt>
                <c:pt idx="6">
                  <c:v>219</c:v>
                </c:pt>
                <c:pt idx="7">
                  <c:v>274</c:v>
                </c:pt>
                <c:pt idx="8">
                  <c:v>311</c:v>
                </c:pt>
                <c:pt idx="9">
                  <c:v>324</c:v>
                </c:pt>
              </c:numCache>
            </c:numRef>
          </c:val>
          <c:extLst>
            <c:ext xmlns:c16="http://schemas.microsoft.com/office/drawing/2014/chart" uri="{C3380CC4-5D6E-409C-BE32-E72D297353CC}">
              <c16:uniqueId val="{00000001-F067-44C4-9D16-67C0FE44FD30}"/>
            </c:ext>
          </c:extLst>
        </c:ser>
        <c:ser>
          <c:idx val="2"/>
          <c:order val="2"/>
          <c:tx>
            <c:strRef>
              <c:f>Summary!$B$53</c:f>
              <c:strCache>
                <c:ptCount val="1"/>
                <c:pt idx="0">
                  <c:v>5G</c:v>
                </c:pt>
              </c:strCache>
            </c:strRef>
          </c:tx>
          <c:spPr>
            <a:solidFill>
              <a:schemeClr val="accent3"/>
            </a:solidFill>
            <a:ln>
              <a:noFill/>
            </a:ln>
            <a:effectLst/>
          </c:spPr>
          <c:invertIfNegative val="0"/>
          <c:cat>
            <c:numRef>
              <c:f>Summary!$C$50:$L$50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Summary!$C$53:$L$53</c:f>
              <c:numCache>
                <c:formatCode>General</c:formatCode>
                <c:ptCount val="10"/>
                <c:pt idx="0">
                  <c:v>0</c:v>
                </c:pt>
                <c:pt idx="1">
                  <c:v>0</c:v>
                </c:pt>
                <c:pt idx="2">
                  <c:v>0</c:v>
                </c:pt>
                <c:pt idx="3">
                  <c:v>0</c:v>
                </c:pt>
                <c:pt idx="4">
                  <c:v>0</c:v>
                </c:pt>
                <c:pt idx="5">
                  <c:v>0</c:v>
                </c:pt>
                <c:pt idx="6">
                  <c:v>0</c:v>
                </c:pt>
                <c:pt idx="7">
                  <c:v>8</c:v>
                </c:pt>
                <c:pt idx="8">
                  <c:v>61</c:v>
                </c:pt>
                <c:pt idx="9">
                  <c:v>135</c:v>
                </c:pt>
              </c:numCache>
            </c:numRef>
          </c:val>
          <c:extLst>
            <c:ext xmlns:c16="http://schemas.microsoft.com/office/drawing/2014/chart" uri="{C3380CC4-5D6E-409C-BE32-E72D297353CC}">
              <c16:uniqueId val="{00000002-F067-44C4-9D16-67C0FE44FD30}"/>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Summary!$B$91</c:f>
              <c:strCache>
                <c:ptCount val="1"/>
                <c:pt idx="0">
                  <c:v>5G RAN</c:v>
                </c:pt>
              </c:strCache>
            </c:strRef>
          </c:tx>
          <c:spPr>
            <a:solidFill>
              <a:schemeClr val="accent1"/>
            </a:solidFill>
            <a:ln>
              <a:noFill/>
            </a:ln>
            <a:effectLst/>
          </c:spPr>
          <c:invertIfNegative val="0"/>
          <c:cat>
            <c:numRef>
              <c:f>Summary!$C$90:$M$90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Summary!$C$91:$M$91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2AD-44E2-915F-DC3A3D125120}"/>
            </c:ext>
          </c:extLst>
        </c:ser>
        <c:ser>
          <c:idx val="1"/>
          <c:order val="1"/>
          <c:tx>
            <c:strRef>
              <c:f>Summary!$B$92</c:f>
              <c:strCache>
                <c:ptCount val="1"/>
                <c:pt idx="0">
                  <c:v>4G RAN</c:v>
                </c:pt>
              </c:strCache>
            </c:strRef>
          </c:tx>
          <c:spPr>
            <a:solidFill>
              <a:schemeClr val="accent2"/>
            </a:solidFill>
            <a:ln>
              <a:noFill/>
            </a:ln>
            <a:effectLst/>
          </c:spPr>
          <c:invertIfNegative val="0"/>
          <c:cat>
            <c:numRef>
              <c:f>Summary!$C$90:$M$90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Summary!$C$92:$M$92</c:f>
              <c:numCache>
                <c:formatCode>_("$"* #,##0_);_("$"* \(#,##0\);_("$"* "-"??_);_(@_)</c:formatCode>
                <c:ptCount val="11"/>
                <c:pt idx="0">
                  <c:v>22020.699999999997</c:v>
                </c:pt>
                <c:pt idx="1">
                  <c:v>18910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2AD-44E2-915F-DC3A3D125120}"/>
            </c:ext>
          </c:extLst>
        </c:ser>
        <c:ser>
          <c:idx val="2"/>
          <c:order val="2"/>
          <c:tx>
            <c:strRef>
              <c:f>Summary!$B$93</c:f>
              <c:strCache>
                <c:ptCount val="1"/>
                <c:pt idx="0">
                  <c:v>2G/3G RAN</c:v>
                </c:pt>
              </c:strCache>
            </c:strRef>
          </c:tx>
          <c:spPr>
            <a:solidFill>
              <a:schemeClr val="accent3"/>
            </a:solidFill>
            <a:ln>
              <a:noFill/>
            </a:ln>
            <a:effectLst/>
          </c:spPr>
          <c:invertIfNegative val="0"/>
          <c:cat>
            <c:numRef>
              <c:f>Summary!$C$90:$M$90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Summary!$C$93:$M$93</c:f>
              <c:numCache>
                <c:formatCode>_("$"* #,##0_);_("$"* \(#,##0\);_("$"* "-"??_);_(@_)</c:formatCode>
                <c:ptCount val="11"/>
                <c:pt idx="0">
                  <c:v>10176.099999999999</c:v>
                </c:pt>
                <c:pt idx="1">
                  <c:v>9532.7999999999993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 Id="rId4"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image" Target="../media/image1.png"/><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 Id="rId4"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oneCellAnchor>
    <xdr:from>
      <xdr:col>3</xdr:col>
      <xdr:colOff>2451846</xdr:colOff>
      <xdr:row>0</xdr:row>
      <xdr:rowOff>11132</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10206317" y="11132"/>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2203420" y="7937"/>
          <a:ext cx="3795496" cy="851447"/>
        </a:xfrm>
        <a:prstGeom prst="rect">
          <a:avLst/>
        </a:prstGeom>
      </xdr:spPr>
    </xdr:pic>
    <xdr:clientData/>
  </xdr:oneCellAnchor>
  <xdr:twoCellAnchor editAs="oneCell">
    <xdr:from>
      <xdr:col>1</xdr:col>
      <xdr:colOff>0</xdr:colOff>
      <xdr:row>30</xdr:row>
      <xdr:rowOff>134471</xdr:rowOff>
    </xdr:from>
    <xdr:to>
      <xdr:col>7</xdr:col>
      <xdr:colOff>666078</xdr:colOff>
      <xdr:row>49</xdr:row>
      <xdr:rowOff>52893</xdr:rowOff>
    </xdr:to>
    <xdr:graphicFrame macro="">
      <xdr:nvGraphicFramePr>
        <xdr:cNvPr id="3" name="Chart 2">
          <a:extLst>
            <a:ext uri="{FF2B5EF4-FFF2-40B4-BE49-F238E27FC236}">
              <a16:creationId xmlns:a16="http://schemas.microsoft.com/office/drawing/2014/main" id="{D46F1FA6-DECE-4E70-9C47-798A952E3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591669</xdr:colOff>
      <xdr:row>30</xdr:row>
      <xdr:rowOff>134471</xdr:rowOff>
    </xdr:from>
    <xdr:to>
      <xdr:col>18</xdr:col>
      <xdr:colOff>320934</xdr:colOff>
      <xdr:row>49</xdr:row>
      <xdr:rowOff>98613</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546846</xdr:colOff>
      <xdr:row>30</xdr:row>
      <xdr:rowOff>134471</xdr:rowOff>
    </xdr:from>
    <xdr:to>
      <xdr:col>26</xdr:col>
      <xdr:colOff>545053</xdr:colOff>
      <xdr:row>49</xdr:row>
      <xdr:rowOff>98613</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466820</xdr:colOff>
      <xdr:row>0</xdr:row>
      <xdr:rowOff>25867</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7988208" y="25867"/>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502679</xdr:colOff>
      <xdr:row>0</xdr:row>
      <xdr:rowOff>34831</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24067" y="34831"/>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14</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2185483" y="52761"/>
          <a:ext cx="3795496" cy="851447"/>
        </a:xfrm>
        <a:prstGeom prst="rect">
          <a:avLst/>
        </a:prstGeom>
      </xdr:spPr>
    </xdr:pic>
    <xdr:clientData/>
  </xdr:oneCellAnchor>
  <xdr:twoCellAnchor editAs="oneCell">
    <xdr:from>
      <xdr:col>1</xdr:col>
      <xdr:colOff>0</xdr:colOff>
      <xdr:row>31</xdr:row>
      <xdr:rowOff>179293</xdr:rowOff>
    </xdr:from>
    <xdr:to>
      <xdr:col>7</xdr:col>
      <xdr:colOff>666078</xdr:colOff>
      <xdr:row>50</xdr:row>
      <xdr:rowOff>82475</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591670</xdr:colOff>
      <xdr:row>31</xdr:row>
      <xdr:rowOff>179293</xdr:rowOff>
    </xdr:from>
    <xdr:to>
      <xdr:col>18</xdr:col>
      <xdr:colOff>320935</xdr:colOff>
      <xdr:row>50</xdr:row>
      <xdr:rowOff>128195</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77</xdr:row>
      <xdr:rowOff>179293</xdr:rowOff>
    </xdr:from>
    <xdr:to>
      <xdr:col>7</xdr:col>
      <xdr:colOff>666078</xdr:colOff>
      <xdr:row>96</xdr:row>
      <xdr:rowOff>82475</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591670</xdr:colOff>
      <xdr:row>77</xdr:row>
      <xdr:rowOff>164053</xdr:rowOff>
    </xdr:from>
    <xdr:to>
      <xdr:col>18</xdr:col>
      <xdr:colOff>320935</xdr:colOff>
      <xdr:row>96</xdr:row>
      <xdr:rowOff>128195</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600634</xdr:colOff>
      <xdr:row>31</xdr:row>
      <xdr:rowOff>179293</xdr:rowOff>
    </xdr:from>
    <xdr:to>
      <xdr:col>26</xdr:col>
      <xdr:colOff>536089</xdr:colOff>
      <xdr:row>50</xdr:row>
      <xdr:rowOff>128195</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600634</xdr:colOff>
      <xdr:row>77</xdr:row>
      <xdr:rowOff>164053</xdr:rowOff>
    </xdr:from>
    <xdr:to>
      <xdr:col>26</xdr:col>
      <xdr:colOff>536089</xdr:colOff>
      <xdr:row>96</xdr:row>
      <xdr:rowOff>128195</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14</xdr:col>
      <xdr:colOff>506714</xdr:colOff>
      <xdr:row>0</xdr:row>
      <xdr:rowOff>134471</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2232549" y="134471"/>
          <a:ext cx="3795496" cy="851447"/>
        </a:xfrm>
        <a:prstGeom prst="rect">
          <a:avLst/>
        </a:prstGeom>
      </xdr:spPr>
    </xdr:pic>
    <xdr:clientData/>
  </xdr:oneCellAnchor>
  <xdr:twoCellAnchor editAs="oneCell">
    <xdr:from>
      <xdr:col>0</xdr:col>
      <xdr:colOff>294640</xdr:colOff>
      <xdr:row>31</xdr:row>
      <xdr:rowOff>0</xdr:rowOff>
    </xdr:from>
    <xdr:to>
      <xdr:col>7</xdr:col>
      <xdr:colOff>655918</xdr:colOff>
      <xdr:row>49</xdr:row>
      <xdr:rowOff>88751</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591669</xdr:colOff>
      <xdr:row>31</xdr:row>
      <xdr:rowOff>-1</xdr:rowOff>
    </xdr:from>
    <xdr:to>
      <xdr:col>18</xdr:col>
      <xdr:colOff>320934</xdr:colOff>
      <xdr:row>49</xdr:row>
      <xdr:rowOff>134470</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564771</xdr:colOff>
      <xdr:row>31</xdr:row>
      <xdr:rowOff>0</xdr:rowOff>
    </xdr:from>
    <xdr:to>
      <xdr:col>26</xdr:col>
      <xdr:colOff>562978</xdr:colOff>
      <xdr:row>49</xdr:row>
      <xdr:rowOff>134471</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498912"/>
          <a:ext cx="6194612" cy="1475814"/>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14</xdr:col>
      <xdr:colOff>60960</xdr:colOff>
      <xdr:row>66</xdr:row>
      <xdr:rowOff>28385</xdr:rowOff>
    </xdr:from>
    <xdr:to>
      <xdr:col>21</xdr:col>
      <xdr:colOff>511387</xdr:colOff>
      <xdr:row>84</xdr:row>
      <xdr:rowOff>135065</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25</xdr:row>
      <xdr:rowOff>70935</xdr:rowOff>
    </xdr:from>
    <xdr:to>
      <xdr:col>24</xdr:col>
      <xdr:colOff>167638</xdr:colOff>
      <xdr:row>44</xdr:row>
      <xdr:rowOff>54001</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25</xdr:row>
      <xdr:rowOff>70935</xdr:rowOff>
    </xdr:from>
    <xdr:to>
      <xdr:col>13</xdr:col>
      <xdr:colOff>403312</xdr:colOff>
      <xdr:row>44</xdr:row>
      <xdr:rowOff>49107</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115</xdr:row>
      <xdr:rowOff>80663</xdr:rowOff>
    </xdr:from>
    <xdr:to>
      <xdr:col>8</xdr:col>
      <xdr:colOff>320453</xdr:colOff>
      <xdr:row>134</xdr:row>
      <xdr:rowOff>18009</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802639</xdr:colOff>
      <xdr:row>115</xdr:row>
      <xdr:rowOff>80663</xdr:rowOff>
    </xdr:from>
    <xdr:to>
      <xdr:col>22</xdr:col>
      <xdr:colOff>448732</xdr:colOff>
      <xdr:row>134</xdr:row>
      <xdr:rowOff>18009</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145</xdr:row>
      <xdr:rowOff>106063</xdr:rowOff>
    </xdr:from>
    <xdr:to>
      <xdr:col>8</xdr:col>
      <xdr:colOff>320453</xdr:colOff>
      <xdr:row>164</xdr:row>
      <xdr:rowOff>43409</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14</xdr:col>
      <xdr:colOff>802639</xdr:colOff>
      <xdr:row>145</xdr:row>
      <xdr:rowOff>106063</xdr:rowOff>
    </xdr:from>
    <xdr:to>
      <xdr:col>22</xdr:col>
      <xdr:colOff>448732</xdr:colOff>
      <xdr:row>164</xdr:row>
      <xdr:rowOff>43409</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60960</xdr:colOff>
      <xdr:row>46</xdr:row>
      <xdr:rowOff>30480</xdr:rowOff>
    </xdr:from>
    <xdr:to>
      <xdr:col>21</xdr:col>
      <xdr:colOff>511387</xdr:colOff>
      <xdr:row>64</xdr:row>
      <xdr:rowOff>137160</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60960</xdr:colOff>
      <xdr:row>86</xdr:row>
      <xdr:rowOff>53786</xdr:rowOff>
    </xdr:from>
    <xdr:to>
      <xdr:col>21</xdr:col>
      <xdr:colOff>511387</xdr:colOff>
      <xdr:row>104</xdr:row>
      <xdr:rowOff>160466</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14</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2232548" y="79655"/>
          <a:ext cx="3795496" cy="851447"/>
        </a:xfrm>
        <a:prstGeom prst="rect">
          <a:avLst/>
        </a:prstGeom>
      </xdr:spPr>
    </xdr:pic>
    <xdr:clientData/>
  </xdr:oneCellAnchor>
  <xdr:twoCellAnchor editAs="oneCell">
    <xdr:from>
      <xdr:col>1</xdr:col>
      <xdr:colOff>0</xdr:colOff>
      <xdr:row>34</xdr:row>
      <xdr:rowOff>164053</xdr:rowOff>
    </xdr:from>
    <xdr:to>
      <xdr:col>7</xdr:col>
      <xdr:colOff>666078</xdr:colOff>
      <xdr:row>53</xdr:row>
      <xdr:rowOff>82475</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34</xdr:row>
      <xdr:rowOff>164053</xdr:rowOff>
    </xdr:from>
    <xdr:to>
      <xdr:col>18</xdr:col>
      <xdr:colOff>320936</xdr:colOff>
      <xdr:row>53</xdr:row>
      <xdr:rowOff>128195</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7</xdr:col>
      <xdr:colOff>654162</xdr:colOff>
      <xdr:row>101</xdr:row>
      <xdr:rowOff>143851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304801</xdr:colOff>
      <xdr:row>34</xdr:row>
      <xdr:rowOff>164053</xdr:rowOff>
    </xdr:from>
    <xdr:to>
      <xdr:col>25</xdr:col>
      <xdr:colOff>392656</xdr:colOff>
      <xdr:row>53</xdr:row>
      <xdr:rowOff>128195</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2261384" y="0"/>
          <a:ext cx="3795496" cy="851447"/>
        </a:xfrm>
        <a:prstGeom prst="rect">
          <a:avLst/>
        </a:prstGeom>
      </xdr:spPr>
    </xdr:pic>
    <xdr:clientData/>
  </xdr:oneCellAnchor>
  <xdr:twoCellAnchor editAs="oneCell">
    <xdr:from>
      <xdr:col>1</xdr:col>
      <xdr:colOff>0</xdr:colOff>
      <xdr:row>30</xdr:row>
      <xdr:rowOff>116542</xdr:rowOff>
    </xdr:from>
    <xdr:to>
      <xdr:col>7</xdr:col>
      <xdr:colOff>666078</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35859</xdr:colOff>
      <xdr:row>30</xdr:row>
      <xdr:rowOff>116542</xdr:rowOff>
    </xdr:from>
    <xdr:to>
      <xdr:col>18</xdr:col>
      <xdr:colOff>356795</xdr:colOff>
      <xdr:row>49</xdr:row>
      <xdr:rowOff>80683</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77</xdr:row>
      <xdr:rowOff>0</xdr:rowOff>
    </xdr:from>
    <xdr:to>
      <xdr:col>7</xdr:col>
      <xdr:colOff>667016</xdr:colOff>
      <xdr:row>95</xdr:row>
      <xdr:rowOff>124400</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1979</xdr:colOff>
      <xdr:row>77</xdr:row>
      <xdr:rowOff>0</xdr:rowOff>
    </xdr:from>
    <xdr:to>
      <xdr:col>18</xdr:col>
      <xdr:colOff>321456</xdr:colOff>
      <xdr:row>96</xdr:row>
      <xdr:rowOff>1772</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531622</xdr:colOff>
      <xdr:row>30</xdr:row>
      <xdr:rowOff>116542</xdr:rowOff>
    </xdr:from>
    <xdr:to>
      <xdr:col>26</xdr:col>
      <xdr:colOff>529829</xdr:colOff>
      <xdr:row>49</xdr:row>
      <xdr:rowOff>80683</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531622</xdr:colOff>
      <xdr:row>77</xdr:row>
      <xdr:rowOff>0</xdr:rowOff>
    </xdr:from>
    <xdr:to>
      <xdr:col>26</xdr:col>
      <xdr:colOff>516382</xdr:colOff>
      <xdr:row>96</xdr:row>
      <xdr:rowOff>1772</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2268407" y="34831"/>
          <a:ext cx="3795496" cy="851447"/>
        </a:xfrm>
        <a:prstGeom prst="rect">
          <a:avLst/>
        </a:prstGeom>
      </xdr:spPr>
    </xdr:pic>
    <xdr:clientData/>
  </xdr:oneCellAnchor>
  <xdr:twoCellAnchor editAs="oneCell">
    <xdr:from>
      <xdr:col>1</xdr:col>
      <xdr:colOff>0</xdr:colOff>
      <xdr:row>32</xdr:row>
      <xdr:rowOff>185852</xdr:rowOff>
    </xdr:from>
    <xdr:to>
      <xdr:col>7</xdr:col>
      <xdr:colOff>654162</xdr:colOff>
      <xdr:row>51</xdr:row>
      <xdr:rowOff>147195</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3059</xdr:colOff>
      <xdr:row>33</xdr:row>
      <xdr:rowOff>283</xdr:rowOff>
    </xdr:from>
    <xdr:to>
      <xdr:col>18</xdr:col>
      <xdr:colOff>303114</xdr:colOff>
      <xdr:row>52</xdr:row>
      <xdr:rowOff>25647</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530777</xdr:colOff>
      <xdr:row>33</xdr:row>
      <xdr:rowOff>283</xdr:rowOff>
    </xdr:from>
    <xdr:to>
      <xdr:col>26</xdr:col>
      <xdr:colOff>504494</xdr:colOff>
      <xdr:row>52</xdr:row>
      <xdr:rowOff>25647</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3"/>
  <sheetViews>
    <sheetView showGridLines="0" tabSelected="1" zoomScale="85" zoomScaleNormal="85" zoomScalePageLayoutView="80" workbookViewId="0"/>
  </sheetViews>
  <sheetFormatPr defaultColWidth="9.21875" defaultRowHeight="13.2"/>
  <cols>
    <col min="1" max="1" width="4.44140625" style="1" customWidth="1"/>
    <col min="2" max="2" width="64.7773437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0" t="s">
        <v>219</v>
      </c>
      <c r="C2" s="10"/>
      <c r="D2" s="2"/>
      <c r="E2" s="2"/>
      <c r="F2" s="2"/>
      <c r="G2" s="2"/>
      <c r="H2" s="2"/>
      <c r="I2" s="2"/>
      <c r="J2" s="2"/>
      <c r="K2" s="2"/>
      <c r="L2" s="2"/>
      <c r="M2" s="2"/>
      <c r="N2" s="2"/>
      <c r="O2" s="2"/>
      <c r="P2" s="2"/>
      <c r="Q2" s="2"/>
      <c r="R2" s="2"/>
      <c r="S2" s="2"/>
    </row>
    <row r="3" spans="1:19" ht="17.399999999999999">
      <c r="A3" s="2"/>
      <c r="B3" s="214" t="s">
        <v>272</v>
      </c>
      <c r="C3" s="9"/>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6" t="s">
        <v>221</v>
      </c>
      <c r="C5" s="8"/>
      <c r="D5" s="2"/>
      <c r="E5" s="2"/>
      <c r="F5" s="2"/>
      <c r="G5" s="2"/>
      <c r="H5" s="2"/>
      <c r="I5" s="2"/>
      <c r="J5" s="2"/>
      <c r="K5" s="2"/>
      <c r="L5" s="2"/>
      <c r="M5" s="2"/>
      <c r="N5" s="2"/>
      <c r="O5" s="2"/>
      <c r="P5" s="2"/>
      <c r="Q5" s="2"/>
      <c r="R5" s="2"/>
      <c r="S5" s="2"/>
    </row>
    <row r="6" spans="1:19" ht="64.8" customHeight="1">
      <c r="A6" s="2"/>
      <c r="B6" s="204" t="s">
        <v>220</v>
      </c>
      <c r="C6" s="204"/>
      <c r="D6" s="204"/>
      <c r="E6" s="204"/>
      <c r="F6" s="204"/>
      <c r="G6" s="204"/>
      <c r="H6" s="204"/>
      <c r="I6" s="204"/>
      <c r="J6" s="95"/>
      <c r="K6" s="7"/>
      <c r="L6" s="7"/>
      <c r="M6" s="2"/>
      <c r="N6" s="2"/>
      <c r="O6" s="2"/>
      <c r="P6" s="2"/>
      <c r="Q6" s="2"/>
      <c r="R6" s="2"/>
      <c r="S6" s="2"/>
    </row>
    <row r="7" spans="1:19" ht="13.2" customHeight="1">
      <c r="A7" s="2"/>
      <c r="B7" s="95"/>
      <c r="C7" s="95"/>
      <c r="D7" s="95"/>
      <c r="E7" s="95"/>
      <c r="F7" s="95"/>
      <c r="G7" s="95"/>
      <c r="H7" s="95"/>
      <c r="I7" s="95"/>
      <c r="J7" s="95"/>
      <c r="K7" s="7"/>
      <c r="L7" s="7"/>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6" t="s">
        <v>6</v>
      </c>
      <c r="C9" s="6" t="s">
        <v>14</v>
      </c>
      <c r="D9" s="5" t="s">
        <v>5</v>
      </c>
      <c r="E9" s="2"/>
      <c r="F9" s="2"/>
      <c r="G9" s="2"/>
      <c r="H9" s="2"/>
      <c r="I9" s="2"/>
      <c r="J9" s="2"/>
      <c r="K9" s="2" t="s">
        <v>4</v>
      </c>
      <c r="L9" s="2"/>
      <c r="M9" s="2"/>
      <c r="N9" s="2"/>
      <c r="O9" s="2"/>
      <c r="P9" s="2"/>
      <c r="Q9" s="2"/>
      <c r="R9" s="2"/>
      <c r="S9" s="2"/>
    </row>
    <row r="10" spans="1:19" s="85" customFormat="1" ht="13.2" customHeight="1">
      <c r="B10" s="36" t="s">
        <v>146</v>
      </c>
      <c r="C10" s="36" t="s">
        <v>177</v>
      </c>
      <c r="D10" s="215" t="s">
        <v>1</v>
      </c>
    </row>
    <row r="11" spans="1:19" s="85" customFormat="1" ht="13.2" customHeight="1">
      <c r="B11" s="36" t="s">
        <v>55</v>
      </c>
      <c r="C11" s="36" t="s">
        <v>15</v>
      </c>
      <c r="D11" s="215" t="s">
        <v>1</v>
      </c>
    </row>
    <row r="12" spans="1:19" s="85" customFormat="1" ht="13.2" customHeight="1">
      <c r="B12" s="36" t="s">
        <v>8</v>
      </c>
      <c r="C12" s="36" t="s">
        <v>67</v>
      </c>
      <c r="D12" s="83" t="s">
        <v>1</v>
      </c>
    </row>
    <row r="13" spans="1:19" s="85" customFormat="1" ht="13.2" customHeight="1">
      <c r="B13" s="36" t="s">
        <v>184</v>
      </c>
      <c r="C13" s="36" t="s">
        <v>171</v>
      </c>
      <c r="D13" s="83" t="s">
        <v>1</v>
      </c>
    </row>
    <row r="14" spans="1:19" s="85" customFormat="1" ht="13.2" customHeight="1">
      <c r="B14" s="36" t="s">
        <v>56</v>
      </c>
      <c r="C14" s="36" t="s">
        <v>57</v>
      </c>
      <c r="D14" s="83" t="s">
        <v>70</v>
      </c>
    </row>
    <row r="15" spans="1:19" s="85" customFormat="1" ht="13.2" customHeight="1">
      <c r="B15" s="36" t="s">
        <v>58</v>
      </c>
      <c r="C15" s="36" t="s">
        <v>16</v>
      </c>
      <c r="D15" s="83" t="s">
        <v>70</v>
      </c>
    </row>
    <row r="16" spans="1:19" s="85" customFormat="1" ht="13.2" customHeight="1">
      <c r="B16" s="36" t="s">
        <v>9</v>
      </c>
      <c r="C16" s="36" t="s">
        <v>190</v>
      </c>
      <c r="D16" s="18" t="s">
        <v>0</v>
      </c>
    </row>
    <row r="17" spans="2:4" s="85" customFormat="1" ht="13.2" customHeight="1">
      <c r="B17" s="36" t="s">
        <v>115</v>
      </c>
      <c r="C17" s="36" t="s">
        <v>22</v>
      </c>
      <c r="D17" s="18" t="s">
        <v>1</v>
      </c>
    </row>
    <row r="18" spans="2:4" s="85" customFormat="1" ht="13.2" customHeight="1">
      <c r="B18" s="17" t="s">
        <v>10</v>
      </c>
      <c r="C18" s="17" t="s">
        <v>62</v>
      </c>
      <c r="D18" s="83" t="s">
        <v>70</v>
      </c>
    </row>
    <row r="19" spans="2:4" s="85" customFormat="1" ht="13.2" customHeight="1">
      <c r="B19" s="17" t="s">
        <v>192</v>
      </c>
      <c r="C19" s="17" t="s">
        <v>59</v>
      </c>
      <c r="D19" s="18" t="s">
        <v>1</v>
      </c>
    </row>
    <row r="20" spans="2:4" s="85" customFormat="1" ht="13.2" customHeight="1">
      <c r="B20" s="17" t="s">
        <v>12</v>
      </c>
      <c r="C20" s="17" t="s">
        <v>15</v>
      </c>
      <c r="D20" s="18" t="s">
        <v>1</v>
      </c>
    </row>
    <row r="21" spans="2:4" s="85" customFormat="1" ht="13.2" customHeight="1">
      <c r="B21" s="17" t="s">
        <v>60</v>
      </c>
      <c r="C21" s="17" t="s">
        <v>57</v>
      </c>
      <c r="D21" s="83" t="s">
        <v>70</v>
      </c>
    </row>
    <row r="22" spans="2:4" s="85" customFormat="1" ht="13.2" customHeight="1">
      <c r="B22" s="17" t="s">
        <v>185</v>
      </c>
      <c r="C22" s="17" t="s">
        <v>171</v>
      </c>
      <c r="D22" s="83" t="s">
        <v>1</v>
      </c>
    </row>
    <row r="23" spans="2:4" s="85" customFormat="1" ht="13.2" customHeight="1">
      <c r="B23" s="17" t="s">
        <v>11</v>
      </c>
      <c r="C23" s="17" t="s">
        <v>173</v>
      </c>
      <c r="D23" s="83" t="s">
        <v>1</v>
      </c>
    </row>
    <row r="24" spans="2:4" s="85" customFormat="1" ht="13.2" customHeight="1">
      <c r="B24" s="17" t="s">
        <v>61</v>
      </c>
      <c r="C24" s="17" t="s">
        <v>62</v>
      </c>
      <c r="D24" s="83" t="s">
        <v>70</v>
      </c>
    </row>
    <row r="25" spans="2:4" s="85" customFormat="1" ht="13.2" customHeight="1">
      <c r="B25" s="17" t="s">
        <v>3</v>
      </c>
      <c r="C25" s="17" t="s">
        <v>22</v>
      </c>
      <c r="D25" s="83" t="s">
        <v>21</v>
      </c>
    </row>
    <row r="26" spans="2:4" s="85" customFormat="1" ht="13.2" customHeight="1">
      <c r="B26" s="17" t="s">
        <v>25</v>
      </c>
      <c r="C26" s="17" t="s">
        <v>174</v>
      </c>
      <c r="D26" s="83" t="s">
        <v>1</v>
      </c>
    </row>
    <row r="27" spans="2:4" s="85" customFormat="1" ht="13.2" customHeight="1">
      <c r="B27" s="17" t="s">
        <v>17</v>
      </c>
      <c r="C27" s="17" t="s">
        <v>173</v>
      </c>
      <c r="D27" s="83" t="s">
        <v>0</v>
      </c>
    </row>
    <row r="28" spans="2:4" s="85" customFormat="1" ht="13.2" customHeight="1">
      <c r="B28" s="17" t="s">
        <v>13</v>
      </c>
      <c r="C28" s="17" t="s">
        <v>15</v>
      </c>
      <c r="D28" s="83" t="s">
        <v>1</v>
      </c>
    </row>
    <row r="29" spans="2:4" s="85" customFormat="1" ht="13.2" customHeight="1">
      <c r="B29" s="17" t="s">
        <v>63</v>
      </c>
      <c r="C29" s="17" t="s">
        <v>62</v>
      </c>
      <c r="D29" s="83" t="s">
        <v>70</v>
      </c>
    </row>
    <row r="30" spans="2:4" s="85" customFormat="1" ht="13.2" customHeight="1">
      <c r="B30" s="17" t="s">
        <v>64</v>
      </c>
      <c r="C30" s="17" t="s">
        <v>57</v>
      </c>
      <c r="D30" s="83" t="s">
        <v>70</v>
      </c>
    </row>
    <row r="31" spans="2:4" s="85" customFormat="1" ht="13.2" customHeight="1">
      <c r="B31" s="17" t="s">
        <v>193</v>
      </c>
      <c r="C31" s="17" t="s">
        <v>186</v>
      </c>
      <c r="D31" s="83" t="s">
        <v>21</v>
      </c>
    </row>
    <row r="32" spans="2:4" s="85" customFormat="1" ht="13.2" customHeight="1">
      <c r="B32" s="17" t="s">
        <v>147</v>
      </c>
      <c r="C32" s="17" t="s">
        <v>175</v>
      </c>
      <c r="D32" s="83" t="s">
        <v>1</v>
      </c>
    </row>
    <row r="33" spans="1:19" s="85" customFormat="1" ht="13.2" customHeight="1">
      <c r="B33" s="17" t="s">
        <v>160</v>
      </c>
      <c r="C33" s="17" t="s">
        <v>161</v>
      </c>
      <c r="D33" s="83" t="s">
        <v>1</v>
      </c>
    </row>
    <row r="34" spans="1:19" s="85" customFormat="1" ht="13.2" customHeight="1">
      <c r="B34" s="17" t="s">
        <v>65</v>
      </c>
      <c r="C34" s="17" t="s">
        <v>66</v>
      </c>
      <c r="D34" s="83" t="s">
        <v>70</v>
      </c>
    </row>
    <row r="35" spans="1:19" s="85" customFormat="1" ht="13.2" customHeight="1">
      <c r="B35" s="17" t="s">
        <v>194</v>
      </c>
      <c r="C35" s="17" t="s">
        <v>198</v>
      </c>
      <c r="D35" s="83" t="s">
        <v>1</v>
      </c>
    </row>
    <row r="36" spans="1:19" s="85" customFormat="1" ht="13.2" customHeight="1">
      <c r="B36" s="17" t="s">
        <v>18</v>
      </c>
      <c r="C36" s="17" t="s">
        <v>173</v>
      </c>
      <c r="D36" s="83" t="s">
        <v>0</v>
      </c>
    </row>
    <row r="37" spans="1:19" s="85" customFormat="1" ht="13.2" customHeight="1">
      <c r="B37" s="17" t="s">
        <v>2</v>
      </c>
      <c r="C37" s="17" t="s">
        <v>189</v>
      </c>
      <c r="D37" s="83" t="s">
        <v>0</v>
      </c>
    </row>
    <row r="38" spans="1:19" s="85" customFormat="1" ht="13.2" customHeight="1">
      <c r="B38" s="17" t="s">
        <v>187</v>
      </c>
      <c r="C38" s="17" t="s">
        <v>171</v>
      </c>
      <c r="D38" s="83" t="s">
        <v>1</v>
      </c>
    </row>
    <row r="39" spans="1:19" s="85" customFormat="1" ht="13.2" customHeight="1">
      <c r="B39" s="17" t="s">
        <v>19</v>
      </c>
      <c r="C39" s="17" t="s">
        <v>67</v>
      </c>
      <c r="D39" s="18" t="s">
        <v>1</v>
      </c>
    </row>
    <row r="40" spans="1:19" s="85" customFormat="1" ht="13.2" customHeight="1">
      <c r="B40" s="17" t="s">
        <v>68</v>
      </c>
      <c r="C40" s="17" t="s">
        <v>67</v>
      </c>
      <c r="D40" s="18" t="s">
        <v>1</v>
      </c>
    </row>
    <row r="41" spans="1:19" s="85" customFormat="1" ht="13.2" customHeight="1">
      <c r="B41" s="17" t="s">
        <v>164</v>
      </c>
      <c r="C41" s="17" t="s">
        <v>197</v>
      </c>
      <c r="D41" s="83" t="s">
        <v>1</v>
      </c>
    </row>
    <row r="42" spans="1:19" s="85" customFormat="1" ht="13.2" customHeight="1">
      <c r="B42" s="17" t="s">
        <v>118</v>
      </c>
      <c r="C42" s="17" t="s">
        <v>57</v>
      </c>
      <c r="D42" s="83" t="s">
        <v>70</v>
      </c>
    </row>
    <row r="43" spans="1:19" s="85" customFormat="1" ht="13.2" customHeight="1">
      <c r="B43" s="17" t="s">
        <v>27</v>
      </c>
      <c r="C43" s="17" t="s">
        <v>26</v>
      </c>
      <c r="D43" s="18" t="s">
        <v>0</v>
      </c>
    </row>
    <row r="44" spans="1:19" s="85" customFormat="1" ht="13.2" customHeight="1">
      <c r="B44" s="17" t="s">
        <v>23</v>
      </c>
      <c r="C44" s="17" t="s">
        <v>176</v>
      </c>
      <c r="D44" s="83" t="s">
        <v>1</v>
      </c>
    </row>
    <row r="45" spans="1:19" s="85" customFormat="1" ht="13.2" customHeight="1">
      <c r="B45" s="17" t="s">
        <v>69</v>
      </c>
      <c r="C45" s="17" t="s">
        <v>57</v>
      </c>
      <c r="D45" s="83" t="s">
        <v>70</v>
      </c>
    </row>
    <row r="46" spans="1:19" s="85" customFormat="1" ht="13.2" customHeight="1">
      <c r="B46" s="17" t="s">
        <v>195</v>
      </c>
      <c r="C46" s="17" t="s">
        <v>196</v>
      </c>
      <c r="D46" s="83" t="s">
        <v>1</v>
      </c>
    </row>
    <row r="47" spans="1:19" s="85" customFormat="1" ht="13.2" customHeight="1">
      <c r="B47" s="17" t="s">
        <v>28</v>
      </c>
      <c r="C47" s="17" t="s">
        <v>173</v>
      </c>
      <c r="D47" s="18" t="s">
        <v>0</v>
      </c>
    </row>
    <row r="48" spans="1:19" ht="13.2" customHeight="1">
      <c r="A48" s="2"/>
      <c r="B48" s="3"/>
      <c r="C48" s="3"/>
      <c r="D48" s="3"/>
      <c r="E48" s="2"/>
      <c r="F48" s="2"/>
      <c r="G48" s="2"/>
      <c r="H48" s="2"/>
      <c r="I48" s="2"/>
      <c r="J48" s="2"/>
      <c r="K48" s="2"/>
      <c r="L48" s="2"/>
      <c r="M48" s="2"/>
      <c r="N48" s="2"/>
      <c r="O48" s="2"/>
      <c r="P48" s="2"/>
      <c r="Q48" s="2"/>
      <c r="R48" s="2"/>
      <c r="S48" s="2"/>
    </row>
    <row r="49" spans="1:19" ht="13.2" customHeight="1">
      <c r="A49" s="2"/>
      <c r="B49" s="3"/>
      <c r="C49" s="3"/>
      <c r="D49" s="3"/>
      <c r="E49" s="2"/>
      <c r="F49" s="2"/>
      <c r="G49" s="2"/>
      <c r="H49" s="2"/>
      <c r="I49" s="2"/>
      <c r="J49" s="2"/>
      <c r="K49" s="2"/>
      <c r="L49" s="2"/>
      <c r="M49" s="2"/>
      <c r="N49" s="2"/>
      <c r="O49" s="2"/>
      <c r="P49" s="2"/>
      <c r="Q49" s="2"/>
      <c r="R49" s="2"/>
      <c r="S49" s="2"/>
    </row>
    <row r="50" spans="1:19" ht="33" customHeight="1">
      <c r="A50" s="2"/>
      <c r="B50" s="203" t="s">
        <v>218</v>
      </c>
      <c r="C50" s="203"/>
      <c r="D50" s="203"/>
      <c r="E50" s="203"/>
      <c r="F50" s="203"/>
      <c r="G50" s="203"/>
      <c r="H50" s="203"/>
      <c r="I50" s="203"/>
      <c r="J50" s="94"/>
      <c r="K50" s="2"/>
      <c r="L50" s="2"/>
      <c r="M50" s="2"/>
      <c r="N50" s="2"/>
      <c r="O50" s="2"/>
      <c r="P50" s="2"/>
      <c r="Q50" s="2"/>
      <c r="R50" s="2"/>
      <c r="S50" s="2"/>
    </row>
    <row r="51" spans="1:19">
      <c r="A51" s="2"/>
      <c r="B51" s="3"/>
      <c r="C51" s="3"/>
      <c r="D51" s="3"/>
      <c r="E51" s="2"/>
      <c r="F51" s="2"/>
      <c r="G51" s="2"/>
      <c r="H51" s="2"/>
      <c r="I51" s="2"/>
      <c r="J51" s="2"/>
      <c r="K51" s="2"/>
      <c r="L51" s="2"/>
      <c r="M51" s="2"/>
      <c r="N51" s="2"/>
      <c r="O51" s="2"/>
      <c r="P51" s="2"/>
      <c r="Q51" s="2"/>
      <c r="R51" s="2"/>
      <c r="S51" s="2"/>
    </row>
    <row r="52" spans="1:19">
      <c r="A52" s="2"/>
      <c r="B52" s="3"/>
      <c r="C52" s="3"/>
      <c r="D52" s="3"/>
      <c r="E52" s="2"/>
      <c r="F52" s="2"/>
      <c r="G52" s="2"/>
      <c r="H52" s="2"/>
      <c r="I52" s="2"/>
      <c r="J52" s="2"/>
      <c r="K52" s="2"/>
      <c r="L52" s="2"/>
      <c r="M52" s="2"/>
      <c r="N52" s="2"/>
      <c r="O52" s="2"/>
      <c r="P52" s="2"/>
      <c r="Q52" s="2"/>
      <c r="R52" s="2"/>
      <c r="S52" s="2"/>
    </row>
    <row r="53" spans="1:19" ht="12.75" customHeight="1">
      <c r="A53" s="2"/>
      <c r="B53" s="3"/>
      <c r="C53" s="3"/>
      <c r="D53" s="3"/>
      <c r="E53" s="2"/>
      <c r="F53" s="2"/>
      <c r="G53" s="2"/>
      <c r="H53" s="2"/>
      <c r="I53" s="2"/>
      <c r="J53" s="2"/>
      <c r="K53" s="2"/>
      <c r="L53" s="2"/>
      <c r="M53" s="2"/>
      <c r="N53" s="2"/>
      <c r="O53" s="2"/>
      <c r="P53" s="2"/>
      <c r="Q53" s="2"/>
      <c r="R53" s="2"/>
      <c r="S53" s="2"/>
    </row>
    <row r="54" spans="1:19">
      <c r="A54" s="2"/>
      <c r="B54" s="3"/>
      <c r="C54" s="3"/>
      <c r="D54" s="3"/>
      <c r="E54" s="2"/>
      <c r="F54" s="2"/>
      <c r="G54" s="2"/>
      <c r="H54" s="2"/>
      <c r="I54" s="2"/>
      <c r="J54" s="2"/>
      <c r="K54" s="2"/>
      <c r="L54" s="2"/>
      <c r="M54" s="2"/>
      <c r="N54" s="2"/>
      <c r="O54" s="2"/>
      <c r="P54" s="2"/>
      <c r="Q54" s="2"/>
      <c r="R54" s="2"/>
      <c r="S54" s="2"/>
    </row>
    <row r="55" spans="1:19">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2"/>
      <c r="C57" s="2"/>
      <c r="D57" s="2"/>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sheetData>
  <mergeCells count="2">
    <mergeCell ref="B50:I50"/>
    <mergeCell ref="B6:I6"/>
  </mergeCells>
  <hyperlinks>
    <hyperlink ref="B62"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N4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0" t="str">
        <f>Introduction!B2</f>
        <v>LightCounting Wireless Infrastructure Shares, Size &amp; Forecast - 4Q20</v>
      </c>
      <c r="C2" s="30"/>
      <c r="D2" s="30"/>
      <c r="E2" s="30"/>
    </row>
    <row r="3" spans="2:14" ht="15">
      <c r="B3" s="217" t="str">
        <f>Introduction!B3</f>
        <v>February 2021 - Sample template for illustrative purposes only</v>
      </c>
      <c r="C3" s="29"/>
      <c r="D3" s="29"/>
      <c r="E3" s="29"/>
    </row>
    <row r="4" spans="2:14" ht="13.2" customHeight="1">
      <c r="B4" s="29"/>
      <c r="C4" s="29"/>
      <c r="D4" s="29"/>
      <c r="E4" s="29"/>
    </row>
    <row r="5" spans="2:14" ht="15.6">
      <c r="B5" s="96" t="s">
        <v>216</v>
      </c>
      <c r="C5" s="28"/>
      <c r="D5" s="28"/>
      <c r="E5" s="28"/>
      <c r="F5" s="27"/>
    </row>
    <row r="6" spans="2:14" ht="15.6">
      <c r="B6" s="96" t="s">
        <v>255</v>
      </c>
      <c r="C6" s="28"/>
      <c r="D6" s="28"/>
      <c r="E6" s="28"/>
      <c r="F6" s="27"/>
    </row>
    <row r="7" spans="2:14" ht="13.2" customHeight="1"/>
    <row r="8" spans="2:14" ht="13.2" customHeight="1">
      <c r="B8" s="23" t="s">
        <v>217</v>
      </c>
      <c r="C8" s="23"/>
      <c r="D8" s="23"/>
      <c r="E8" s="58"/>
      <c r="N8" s="38" t="s">
        <v>96</v>
      </c>
    </row>
    <row r="9" spans="2:14" ht="13.2" customHeight="1">
      <c r="B9" s="11" t="s">
        <v>91</v>
      </c>
      <c r="C9" s="22">
        <v>2016</v>
      </c>
      <c r="D9" s="22">
        <v>2017</v>
      </c>
      <c r="E9" s="22">
        <v>2018</v>
      </c>
      <c r="F9" s="22">
        <v>2019</v>
      </c>
      <c r="G9" s="22">
        <v>2020</v>
      </c>
      <c r="H9" s="22">
        <v>2021</v>
      </c>
      <c r="I9" s="22">
        <v>2022</v>
      </c>
      <c r="J9" s="22">
        <v>2023</v>
      </c>
      <c r="K9" s="22">
        <v>2024</v>
      </c>
      <c r="L9" s="22">
        <v>2025</v>
      </c>
      <c r="M9" s="22">
        <v>2026</v>
      </c>
      <c r="N9" s="39" t="s">
        <v>254</v>
      </c>
    </row>
    <row r="10" spans="2:14" ht="13.2" customHeight="1">
      <c r="B10" s="142" t="s">
        <v>92</v>
      </c>
      <c r="C10" s="188">
        <v>0</v>
      </c>
      <c r="D10" s="188">
        <v>0</v>
      </c>
      <c r="E10" s="188"/>
      <c r="F10" s="188"/>
      <c r="G10" s="188"/>
      <c r="H10" s="188"/>
      <c r="I10" s="188"/>
      <c r="J10" s="188"/>
      <c r="K10" s="189"/>
      <c r="L10" s="189"/>
      <c r="M10" s="189"/>
      <c r="N10" s="40" t="e">
        <f>(M10/G10)^(1/6)-1</f>
        <v>#DIV/0!</v>
      </c>
    </row>
    <row r="11" spans="2:14" ht="13.2" customHeight="1">
      <c r="B11" s="143" t="s">
        <v>93</v>
      </c>
      <c r="C11" s="174"/>
      <c r="D11" s="174"/>
      <c r="E11" s="174"/>
      <c r="F11" s="173"/>
      <c r="G11" s="173"/>
      <c r="H11" s="173"/>
      <c r="I11" s="173"/>
      <c r="J11" s="173"/>
      <c r="K11" s="186"/>
      <c r="L11" s="186"/>
      <c r="M11" s="186"/>
      <c r="N11" s="43"/>
    </row>
    <row r="12" spans="2:14" ht="13.2" customHeight="1">
      <c r="B12" s="142" t="s">
        <v>94</v>
      </c>
      <c r="C12" s="188">
        <v>0</v>
      </c>
      <c r="D12" s="188">
        <v>0</v>
      </c>
      <c r="E12" s="188"/>
      <c r="F12" s="188"/>
      <c r="G12" s="188"/>
      <c r="H12" s="188"/>
      <c r="I12" s="188"/>
      <c r="J12" s="188"/>
      <c r="K12" s="189"/>
      <c r="L12" s="189"/>
      <c r="M12" s="189"/>
      <c r="N12" s="44" t="e">
        <f>(M12/G12)^(1/6)-1</f>
        <v>#DIV/0!</v>
      </c>
    </row>
    <row r="13" spans="2:14" ht="13.2" customHeight="1">
      <c r="B13" s="143" t="s">
        <v>93</v>
      </c>
      <c r="C13" s="21"/>
      <c r="D13" s="174"/>
      <c r="E13" s="174"/>
      <c r="F13" s="173"/>
      <c r="G13" s="173"/>
      <c r="H13" s="173"/>
      <c r="I13" s="173"/>
      <c r="J13" s="173"/>
      <c r="K13" s="186"/>
      <c r="L13" s="186"/>
      <c r="M13" s="186"/>
      <c r="N13" s="43"/>
    </row>
    <row r="14" spans="2:14" ht="13.2" customHeight="1">
      <c r="B14" s="142" t="s">
        <v>95</v>
      </c>
      <c r="C14" s="188">
        <v>0</v>
      </c>
      <c r="D14" s="188">
        <v>0</v>
      </c>
      <c r="E14" s="188"/>
      <c r="F14" s="188"/>
      <c r="G14" s="188"/>
      <c r="H14" s="188"/>
      <c r="I14" s="188"/>
      <c r="J14" s="188"/>
      <c r="K14" s="189"/>
      <c r="L14" s="189"/>
      <c r="M14" s="189"/>
      <c r="N14" s="44" t="e">
        <f>(M14/G14)^(1/6)-1</f>
        <v>#DIV/0!</v>
      </c>
    </row>
    <row r="15" spans="2:14" ht="13.2" customHeight="1">
      <c r="B15" s="143" t="s">
        <v>93</v>
      </c>
      <c r="C15" s="174"/>
      <c r="D15" s="174"/>
      <c r="E15" s="174"/>
      <c r="F15" s="173"/>
      <c r="G15" s="173"/>
      <c r="H15" s="173"/>
      <c r="I15" s="173"/>
      <c r="J15" s="173"/>
      <c r="K15" s="186"/>
      <c r="L15" s="186"/>
      <c r="M15" s="186"/>
      <c r="N15" s="43"/>
    </row>
    <row r="16" spans="2:14" ht="13.2" customHeight="1">
      <c r="B16" s="142" t="s">
        <v>100</v>
      </c>
      <c r="C16" s="188">
        <v>0</v>
      </c>
      <c r="D16" s="188">
        <v>0</v>
      </c>
      <c r="E16" s="188"/>
      <c r="F16" s="188"/>
      <c r="G16" s="188"/>
      <c r="H16" s="188"/>
      <c r="I16" s="188"/>
      <c r="J16" s="188"/>
      <c r="K16" s="189"/>
      <c r="L16" s="189"/>
      <c r="M16" s="189"/>
      <c r="N16" s="44" t="e">
        <f>(M16/G16)^(1/6)-1</f>
        <v>#DIV/0!</v>
      </c>
    </row>
    <row r="17" spans="2:14" ht="13.2" customHeight="1">
      <c r="B17" s="143" t="s">
        <v>93</v>
      </c>
      <c r="C17" s="174"/>
      <c r="D17" s="174"/>
      <c r="E17" s="174"/>
      <c r="F17" s="173"/>
      <c r="G17" s="173"/>
      <c r="H17" s="173"/>
      <c r="I17" s="173"/>
      <c r="J17" s="173"/>
      <c r="K17" s="186"/>
      <c r="L17" s="186"/>
      <c r="M17" s="186"/>
      <c r="N17" s="43"/>
    </row>
    <row r="18" spans="2:14" ht="13.2" customHeight="1">
      <c r="B18" s="142" t="s">
        <v>71</v>
      </c>
      <c r="C18" s="188">
        <f>C10+C12+C14+C16</f>
        <v>0</v>
      </c>
      <c r="D18" s="188">
        <f>D10+D12+D14+D16</f>
        <v>0</v>
      </c>
      <c r="E18" s="188"/>
      <c r="F18" s="188"/>
      <c r="G18" s="188"/>
      <c r="H18" s="188"/>
      <c r="I18" s="188"/>
      <c r="J18" s="188"/>
      <c r="K18" s="189"/>
      <c r="L18" s="189"/>
      <c r="M18" s="189"/>
      <c r="N18" s="44" t="e">
        <f>(M18/G18)^(1/6)-1</f>
        <v>#DIV/0!</v>
      </c>
    </row>
    <row r="19" spans="2:14" ht="13.2" customHeight="1">
      <c r="B19" s="146" t="s">
        <v>93</v>
      </c>
      <c r="C19" s="21"/>
      <c r="D19" s="174"/>
      <c r="E19" s="174"/>
      <c r="F19" s="173"/>
      <c r="G19" s="173" t="e">
        <f t="shared" ref="G19:M19" si="0">(G18-F18)/F18</f>
        <v>#DIV/0!</v>
      </c>
      <c r="H19" s="173" t="e">
        <f t="shared" si="0"/>
        <v>#DIV/0!</v>
      </c>
      <c r="I19" s="173" t="e">
        <f t="shared" si="0"/>
        <v>#DIV/0!</v>
      </c>
      <c r="J19" s="173" t="e">
        <f t="shared" si="0"/>
        <v>#DIV/0!</v>
      </c>
      <c r="K19" s="186" t="e">
        <f t="shared" si="0"/>
        <v>#DIV/0!</v>
      </c>
      <c r="L19" s="186" t="e">
        <f t="shared" si="0"/>
        <v>#DIV/0!</v>
      </c>
      <c r="M19" s="186" t="e">
        <f t="shared" si="0"/>
        <v>#DIV/0!</v>
      </c>
      <c r="N19" s="45"/>
    </row>
    <row r="20" spans="2:14" ht="13.2" customHeight="1">
      <c r="B20" s="1" t="s">
        <v>113</v>
      </c>
    </row>
    <row r="21" spans="2:14" ht="13.2" customHeight="1"/>
    <row r="22" spans="2:14" ht="13.2" customHeight="1">
      <c r="B22" s="23" t="s">
        <v>256</v>
      </c>
      <c r="C22" s="23"/>
      <c r="D22" s="23"/>
      <c r="E22" s="23"/>
      <c r="N22" s="66"/>
    </row>
    <row r="23" spans="2:14" ht="13.2" customHeight="1">
      <c r="B23" s="11" t="s">
        <v>91</v>
      </c>
      <c r="C23" s="22">
        <v>2016</v>
      </c>
      <c r="D23" s="22">
        <v>2017</v>
      </c>
      <c r="E23" s="22">
        <v>2018</v>
      </c>
      <c r="F23" s="22">
        <v>2019</v>
      </c>
      <c r="G23" s="22">
        <v>2020</v>
      </c>
      <c r="H23" s="22">
        <v>2021</v>
      </c>
      <c r="I23" s="22">
        <v>2022</v>
      </c>
      <c r="J23" s="22">
        <v>2023</v>
      </c>
      <c r="K23" s="22">
        <v>2024</v>
      </c>
      <c r="L23" s="22">
        <v>2025</v>
      </c>
      <c r="M23" s="22">
        <v>2026</v>
      </c>
      <c r="N23" s="67"/>
    </row>
    <row r="24" spans="2:14" ht="13.2" customHeight="1">
      <c r="B24" s="4" t="s">
        <v>92</v>
      </c>
      <c r="C24" s="193">
        <v>0</v>
      </c>
      <c r="D24" s="193">
        <v>0</v>
      </c>
      <c r="E24" s="193">
        <v>0</v>
      </c>
      <c r="F24" s="193" t="e">
        <f>F10/('5G RAN'!F30+'4G RAN'!F22)</f>
        <v>#DIV/0!</v>
      </c>
      <c r="G24" s="193" t="e">
        <f>G10/('5G RAN'!G30+'4G RAN'!G22)</f>
        <v>#DIV/0!</v>
      </c>
      <c r="H24" s="193" t="e">
        <f>H10/('5G RAN'!H30+'4G RAN'!H22)</f>
        <v>#DIV/0!</v>
      </c>
      <c r="I24" s="193" t="e">
        <f>I10/('5G RAN'!I30+'4G RAN'!I22)</f>
        <v>#DIV/0!</v>
      </c>
      <c r="J24" s="193" t="e">
        <f>J10/('5G RAN'!J30+'4G RAN'!J22)</f>
        <v>#DIV/0!</v>
      </c>
      <c r="K24" s="193" t="e">
        <f>K10/('5G RAN'!K30+'4G RAN'!K22)</f>
        <v>#DIV/0!</v>
      </c>
      <c r="L24" s="193" t="e">
        <f>L10/('5G RAN'!L30+'4G RAN'!L22)</f>
        <v>#DIV/0!</v>
      </c>
      <c r="M24" s="193" t="e">
        <f>M10/('5G RAN'!M30+'4G RAN'!M22)</f>
        <v>#DIV/0!</v>
      </c>
      <c r="N24" s="68"/>
    </row>
    <row r="25" spans="2:14" ht="13.2" customHeight="1">
      <c r="B25" s="4" t="s">
        <v>94</v>
      </c>
      <c r="C25" s="193">
        <v>0</v>
      </c>
      <c r="D25" s="193">
        <v>0</v>
      </c>
      <c r="E25" s="193">
        <v>0</v>
      </c>
      <c r="F25" s="193" t="e">
        <f>F12/('5G RAN'!F32+'4G RAN'!F24)</f>
        <v>#DIV/0!</v>
      </c>
      <c r="G25" s="193" t="e">
        <f>G12/('5G RAN'!G32+'4G RAN'!G24)</f>
        <v>#DIV/0!</v>
      </c>
      <c r="H25" s="193" t="e">
        <f>H12/('5G RAN'!H32+'4G RAN'!H24)</f>
        <v>#DIV/0!</v>
      </c>
      <c r="I25" s="193" t="e">
        <f>I12/('5G RAN'!I32+'4G RAN'!I24)</f>
        <v>#DIV/0!</v>
      </c>
      <c r="J25" s="193" t="e">
        <f>J12/('5G RAN'!J32+'4G RAN'!J24)</f>
        <v>#DIV/0!</v>
      </c>
      <c r="K25" s="193" t="e">
        <f>K12/('5G RAN'!K32+'4G RAN'!K24)</f>
        <v>#DIV/0!</v>
      </c>
      <c r="L25" s="193" t="e">
        <f>L12/('5G RAN'!L32+'4G RAN'!L24)</f>
        <v>#DIV/0!</v>
      </c>
      <c r="M25" s="193" t="e">
        <f>M12/('5G RAN'!M32+'4G RAN'!M24)</f>
        <v>#DIV/0!</v>
      </c>
      <c r="N25" s="68"/>
    </row>
    <row r="26" spans="2:14" ht="13.2" customHeight="1">
      <c r="B26" s="4" t="s">
        <v>95</v>
      </c>
      <c r="C26" s="193">
        <v>0</v>
      </c>
      <c r="D26" s="193">
        <v>0</v>
      </c>
      <c r="E26" s="193">
        <v>0</v>
      </c>
      <c r="F26" s="193" t="e">
        <f>F14/('5G RAN'!F34+'4G RAN'!F26)</f>
        <v>#DIV/0!</v>
      </c>
      <c r="G26" s="193" t="e">
        <f>G14/('5G RAN'!G34+'4G RAN'!G26)</f>
        <v>#DIV/0!</v>
      </c>
      <c r="H26" s="193" t="e">
        <f>H14/('5G RAN'!H34+'4G RAN'!H26)</f>
        <v>#DIV/0!</v>
      </c>
      <c r="I26" s="193" t="e">
        <f>I14/('5G RAN'!I34+'4G RAN'!I26)</f>
        <v>#DIV/0!</v>
      </c>
      <c r="J26" s="193" t="e">
        <f>J14/('5G RAN'!J34+'4G RAN'!J26)</f>
        <v>#DIV/0!</v>
      </c>
      <c r="K26" s="193" t="e">
        <f>K14/('5G RAN'!K34+'4G RAN'!K26)</f>
        <v>#DIV/0!</v>
      </c>
      <c r="L26" s="193" t="e">
        <f>L14/('5G RAN'!L34+'4G RAN'!L26)</f>
        <v>#DIV/0!</v>
      </c>
      <c r="M26" s="193" t="e">
        <f>M14/('5G RAN'!M34+'4G RAN'!M26)</f>
        <v>#DIV/0!</v>
      </c>
      <c r="N26" s="68"/>
    </row>
    <row r="27" spans="2:14" ht="13.2" customHeight="1">
      <c r="B27" s="4" t="s">
        <v>100</v>
      </c>
      <c r="C27" s="193">
        <v>0</v>
      </c>
      <c r="D27" s="193">
        <v>0</v>
      </c>
      <c r="E27" s="193">
        <v>0</v>
      </c>
      <c r="F27" s="193" t="e">
        <f>F16/('5G RAN'!F36+'4G RAN'!F28)</f>
        <v>#DIV/0!</v>
      </c>
      <c r="G27" s="193" t="e">
        <f>G16/('5G RAN'!G36+'4G RAN'!G28)</f>
        <v>#DIV/0!</v>
      </c>
      <c r="H27" s="193" t="e">
        <f>H16/('5G RAN'!H36+'4G RAN'!H28)</f>
        <v>#DIV/0!</v>
      </c>
      <c r="I27" s="193" t="e">
        <f>I16/('5G RAN'!I36+'4G RAN'!I28)</f>
        <v>#DIV/0!</v>
      </c>
      <c r="J27" s="193" t="e">
        <f>J16/('5G RAN'!J36+'4G RAN'!J28)</f>
        <v>#DIV/0!</v>
      </c>
      <c r="K27" s="193" t="e">
        <f>K16/('5G RAN'!K36+'4G RAN'!K28)</f>
        <v>#DIV/0!</v>
      </c>
      <c r="L27" s="193" t="e">
        <f>L16/('5G RAN'!L36+'4G RAN'!L28)</f>
        <v>#DIV/0!</v>
      </c>
      <c r="M27" s="193" t="e">
        <f>M16/('5G RAN'!M36+'4G RAN'!M28)</f>
        <v>#DIV/0!</v>
      </c>
      <c r="N27" s="68"/>
    </row>
    <row r="28" spans="2:14" ht="13.2" customHeight="1">
      <c r="B28" s="4" t="s">
        <v>71</v>
      </c>
      <c r="C28" s="193">
        <f>C18/('5G RAN'!C38+'4G RAN'!C30)</f>
        <v>0</v>
      </c>
      <c r="D28" s="193">
        <f>D18/('5G RAN'!D38+'4G RAN'!D30)</f>
        <v>0</v>
      </c>
      <c r="E28" s="193" t="e">
        <f>E18/('5G RAN'!E38+'4G RAN'!E30)</f>
        <v>#DIV/0!</v>
      </c>
      <c r="F28" s="193" t="e">
        <f>F18/('5G RAN'!F38+'4G RAN'!F30)</f>
        <v>#DIV/0!</v>
      </c>
      <c r="G28" s="193" t="e">
        <f>G18/('5G RAN'!G38+'4G RAN'!G30)</f>
        <v>#DIV/0!</v>
      </c>
      <c r="H28" s="193" t="e">
        <f>H18/('5G RAN'!H38+'4G RAN'!H30)</f>
        <v>#DIV/0!</v>
      </c>
      <c r="I28" s="193" t="e">
        <f>I18/('5G RAN'!I38+'4G RAN'!I30)</f>
        <v>#DIV/0!</v>
      </c>
      <c r="J28" s="193" t="e">
        <f>J18/('5G RAN'!J38+'4G RAN'!J30)</f>
        <v>#DIV/0!</v>
      </c>
      <c r="K28" s="193" t="e">
        <f>K18/('5G RAN'!K38+'4G RAN'!K30)</f>
        <v>#DIV/0!</v>
      </c>
      <c r="L28" s="193" t="e">
        <f>L18/('5G RAN'!L38+'4G RAN'!L30)</f>
        <v>#DIV/0!</v>
      </c>
      <c r="M28" s="193" t="e">
        <f>M18/('5G RAN'!M38+'4G RAN'!M30)</f>
        <v>#DIV/0!</v>
      </c>
      <c r="N28" s="68"/>
    </row>
    <row r="29" spans="2:14" ht="13.2" customHeight="1"/>
    <row r="30" spans="2:14" ht="13.2" customHeight="1"/>
    <row r="31" spans="2:14" ht="13.2" customHeight="1"/>
    <row r="32" spans="2:14"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N2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0" t="str">
        <f>Introduction!B2</f>
        <v>LightCounting Wireless Infrastructure Shares, Size &amp; Forecast - 4Q20</v>
      </c>
      <c r="C2" s="30"/>
      <c r="D2" s="30"/>
      <c r="E2" s="30"/>
    </row>
    <row r="3" spans="2:14" ht="15">
      <c r="B3" s="217" t="str">
        <f>Introduction!B3</f>
        <v>February 2021 - Sample template for illustrative purposes only</v>
      </c>
      <c r="C3" s="29"/>
      <c r="D3" s="29"/>
      <c r="E3" s="29"/>
    </row>
    <row r="4" spans="2:14" ht="13.2" customHeight="1">
      <c r="B4" s="29"/>
      <c r="C4" s="29"/>
      <c r="D4" s="29"/>
      <c r="E4" s="29"/>
    </row>
    <row r="5" spans="2:14" ht="15.6">
      <c r="B5" s="96" t="s">
        <v>182</v>
      </c>
      <c r="C5" s="28"/>
      <c r="D5" s="28"/>
      <c r="E5" s="28"/>
      <c r="F5" s="27"/>
    </row>
    <row r="6" spans="2:14" ht="13.2" customHeight="1"/>
    <row r="7" spans="2:14" s="81" customFormat="1" ht="13.2" customHeight="1">
      <c r="B7" s="23" t="s">
        <v>97</v>
      </c>
      <c r="C7" s="23"/>
      <c r="D7" s="58"/>
      <c r="E7" s="23"/>
      <c r="N7" s="38" t="s">
        <v>96</v>
      </c>
    </row>
    <row r="8" spans="2:14" s="81" customFormat="1" ht="13.2" customHeight="1">
      <c r="B8" s="140" t="s">
        <v>91</v>
      </c>
      <c r="C8" s="123">
        <v>2016</v>
      </c>
      <c r="D8" s="123">
        <v>2017</v>
      </c>
      <c r="E8" s="123">
        <v>2018</v>
      </c>
      <c r="F8" s="123">
        <v>2019</v>
      </c>
      <c r="G8" s="123">
        <v>2020</v>
      </c>
      <c r="H8" s="123">
        <v>2021</v>
      </c>
      <c r="I8" s="123">
        <v>2022</v>
      </c>
      <c r="J8" s="123">
        <v>2023</v>
      </c>
      <c r="K8" s="123">
        <v>2024</v>
      </c>
      <c r="L8" s="123">
        <v>2025</v>
      </c>
      <c r="M8" s="123">
        <v>2026</v>
      </c>
      <c r="N8" s="152" t="s">
        <v>254</v>
      </c>
    </row>
    <row r="9" spans="2:14" s="81" customFormat="1" ht="13.2" customHeight="1">
      <c r="B9" s="142" t="s">
        <v>92</v>
      </c>
      <c r="C9" s="188">
        <v>0</v>
      </c>
      <c r="D9" s="188">
        <v>0</v>
      </c>
      <c r="E9" s="188"/>
      <c r="F9" s="188"/>
      <c r="G9" s="188"/>
      <c r="H9" s="188"/>
      <c r="I9" s="188"/>
      <c r="J9" s="188"/>
      <c r="K9" s="188"/>
      <c r="L9" s="188"/>
      <c r="M9" s="188"/>
      <c r="N9" s="40" t="e">
        <f>(M9/G9)^(1/6)-1</f>
        <v>#DIV/0!</v>
      </c>
    </row>
    <row r="10" spans="2:14" s="81" customFormat="1" ht="13.2" customHeight="1">
      <c r="B10" s="143" t="s">
        <v>93</v>
      </c>
      <c r="C10" s="190"/>
      <c r="D10" s="173"/>
      <c r="E10" s="173"/>
      <c r="F10" s="174"/>
      <c r="G10" s="173"/>
      <c r="H10" s="173"/>
      <c r="I10" s="173"/>
      <c r="J10" s="173"/>
      <c r="K10" s="186"/>
      <c r="L10" s="186"/>
      <c r="M10" s="167"/>
      <c r="N10" s="145"/>
    </row>
    <row r="11" spans="2:14" s="81" customFormat="1" ht="13.2" customHeight="1">
      <c r="B11" s="142" t="s">
        <v>94</v>
      </c>
      <c r="C11" s="188">
        <v>0</v>
      </c>
      <c r="D11" s="188">
        <v>0</v>
      </c>
      <c r="E11" s="188"/>
      <c r="F11" s="188"/>
      <c r="G11" s="188"/>
      <c r="H11" s="188"/>
      <c r="I11" s="188"/>
      <c r="J11" s="188"/>
      <c r="K11" s="188"/>
      <c r="L11" s="188"/>
      <c r="M11" s="188"/>
      <c r="N11" s="44" t="e">
        <f>(M11/G11)^(1/6)-1</f>
        <v>#DIV/0!</v>
      </c>
    </row>
    <row r="12" spans="2:14" s="81" customFormat="1" ht="13.2" customHeight="1">
      <c r="B12" s="143" t="s">
        <v>93</v>
      </c>
      <c r="C12" s="190"/>
      <c r="D12" s="173"/>
      <c r="E12" s="173"/>
      <c r="F12" s="173"/>
      <c r="G12" s="173"/>
      <c r="H12" s="173"/>
      <c r="I12" s="173"/>
      <c r="J12" s="173"/>
      <c r="K12" s="186"/>
      <c r="L12" s="186"/>
      <c r="M12" s="167"/>
      <c r="N12" s="145"/>
    </row>
    <row r="13" spans="2:14" s="81" customFormat="1" ht="13.2" customHeight="1">
      <c r="B13" s="142" t="s">
        <v>95</v>
      </c>
      <c r="C13" s="188">
        <v>0</v>
      </c>
      <c r="D13" s="188">
        <v>0</v>
      </c>
      <c r="E13" s="188"/>
      <c r="F13" s="188"/>
      <c r="G13" s="188"/>
      <c r="H13" s="188"/>
      <c r="I13" s="188"/>
      <c r="J13" s="188"/>
      <c r="K13" s="188"/>
      <c r="L13" s="188"/>
      <c r="M13" s="188"/>
      <c r="N13" s="44" t="e">
        <f>(M13/G13)^(1/6)-1</f>
        <v>#DIV/0!</v>
      </c>
    </row>
    <row r="14" spans="2:14" s="81" customFormat="1" ht="13.2" customHeight="1">
      <c r="B14" s="143" t="s">
        <v>93</v>
      </c>
      <c r="C14" s="190"/>
      <c r="D14" s="173"/>
      <c r="E14" s="173"/>
      <c r="F14" s="173"/>
      <c r="G14" s="173"/>
      <c r="H14" s="173"/>
      <c r="I14" s="173"/>
      <c r="J14" s="173"/>
      <c r="K14" s="186"/>
      <c r="L14" s="186"/>
      <c r="M14" s="167"/>
      <c r="N14" s="145"/>
    </row>
    <row r="15" spans="2:14" s="81" customFormat="1" ht="13.2" customHeight="1">
      <c r="B15" s="142" t="s">
        <v>100</v>
      </c>
      <c r="C15" s="188">
        <v>0</v>
      </c>
      <c r="D15" s="188">
        <v>0</v>
      </c>
      <c r="E15" s="188"/>
      <c r="F15" s="188"/>
      <c r="G15" s="188"/>
      <c r="H15" s="188"/>
      <c r="I15" s="188"/>
      <c r="J15" s="188"/>
      <c r="K15" s="188"/>
      <c r="L15" s="188"/>
      <c r="M15" s="188"/>
      <c r="N15" s="44" t="e">
        <f>(M15/G15)^(1/6)-1</f>
        <v>#DIV/0!</v>
      </c>
    </row>
    <row r="16" spans="2:14" s="81" customFormat="1" ht="13.2" customHeight="1">
      <c r="B16" s="143" t="s">
        <v>93</v>
      </c>
      <c r="C16" s="190"/>
      <c r="D16" s="173"/>
      <c r="E16" s="173"/>
      <c r="F16" s="173"/>
      <c r="G16" s="173"/>
      <c r="H16" s="173"/>
      <c r="I16" s="173"/>
      <c r="J16" s="173"/>
      <c r="K16" s="186"/>
      <c r="L16" s="186"/>
      <c r="M16" s="167"/>
      <c r="N16" s="145"/>
    </row>
    <row r="17" spans="2:14" s="81" customFormat="1" ht="13.2" customHeight="1">
      <c r="B17" s="142" t="s">
        <v>71</v>
      </c>
      <c r="C17" s="188">
        <f>C9+C11+C13+C15</f>
        <v>0</v>
      </c>
      <c r="D17" s="188">
        <f>D9+D11+D13+D15</f>
        <v>0</v>
      </c>
      <c r="E17" s="188"/>
      <c r="F17" s="188"/>
      <c r="G17" s="188"/>
      <c r="H17" s="188"/>
      <c r="I17" s="188"/>
      <c r="J17" s="188"/>
      <c r="K17" s="189"/>
      <c r="L17" s="189"/>
      <c r="M17" s="189"/>
      <c r="N17" s="44" t="e">
        <f>(M17/G17)^(1/6)-1</f>
        <v>#DIV/0!</v>
      </c>
    </row>
    <row r="18" spans="2:14" s="81" customFormat="1" ht="13.2" customHeight="1">
      <c r="B18" s="146" t="s">
        <v>93</v>
      </c>
      <c r="C18" s="190"/>
      <c r="D18" s="173"/>
      <c r="E18" s="173"/>
      <c r="F18" s="173"/>
      <c r="G18" s="173" t="e">
        <f t="shared" ref="G18:M18" si="0">(G17-F17)/F17</f>
        <v>#DIV/0!</v>
      </c>
      <c r="H18" s="173" t="e">
        <f t="shared" si="0"/>
        <v>#DIV/0!</v>
      </c>
      <c r="I18" s="173" t="e">
        <f t="shared" si="0"/>
        <v>#DIV/0!</v>
      </c>
      <c r="J18" s="173" t="e">
        <f t="shared" si="0"/>
        <v>#DIV/0!</v>
      </c>
      <c r="K18" s="186" t="e">
        <f t="shared" si="0"/>
        <v>#DIV/0!</v>
      </c>
      <c r="L18" s="186" t="e">
        <f t="shared" si="0"/>
        <v>#DIV/0!</v>
      </c>
      <c r="M18" s="167" t="e">
        <f t="shared" si="0"/>
        <v>#DIV/0!</v>
      </c>
      <c r="N18" s="147"/>
    </row>
    <row r="19" spans="2:14">
      <c r="B19" s="19"/>
      <c r="C19" s="19"/>
      <c r="D19" s="19"/>
      <c r="E19" s="19"/>
      <c r="F19" s="46"/>
      <c r="G19" s="58"/>
    </row>
    <row r="20" spans="2:14">
      <c r="G20" s="5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S5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0" t="str">
        <f>Introduction!B2</f>
        <v>LightCounting Wireless Infrastructure Shares, Size &amp; Forecast - 4Q20</v>
      </c>
    </row>
    <row r="3" spans="2:19" ht="15">
      <c r="B3" s="217" t="str">
        <f>Introduction!B3</f>
        <v>February 2021 - Sample template for illustrative purposes only</v>
      </c>
    </row>
    <row r="4" spans="2:19" ht="15">
      <c r="B4" s="29"/>
    </row>
    <row r="5" spans="2:19" ht="15.6">
      <c r="B5" s="96" t="s">
        <v>178</v>
      </c>
      <c r="C5" s="27"/>
    </row>
    <row r="6" spans="2:19" ht="13.2" customHeight="1"/>
    <row r="7" spans="2:19" s="81" customFormat="1" ht="13.2" customHeight="1">
      <c r="B7" s="23" t="s">
        <v>265</v>
      </c>
      <c r="N7" s="23" t="s">
        <v>266</v>
      </c>
      <c r="P7" s="69"/>
    </row>
    <row r="8" spans="2:19" s="81" customFormat="1" ht="13.2" customHeight="1">
      <c r="B8" s="140" t="s">
        <v>6</v>
      </c>
      <c r="C8" s="123" t="s">
        <v>74</v>
      </c>
      <c r="D8" s="123" t="s">
        <v>75</v>
      </c>
      <c r="E8" s="123" t="s">
        <v>76</v>
      </c>
      <c r="F8" s="123" t="s">
        <v>77</v>
      </c>
      <c r="G8" s="123" t="s">
        <v>78</v>
      </c>
      <c r="H8" s="123" t="s">
        <v>79</v>
      </c>
      <c r="I8" s="123" t="s">
        <v>80</v>
      </c>
      <c r="J8" s="123" t="s">
        <v>81</v>
      </c>
      <c r="K8" s="123" t="s">
        <v>82</v>
      </c>
      <c r="L8" s="123" t="s">
        <v>83</v>
      </c>
      <c r="N8" s="122" t="str">
        <f>B8</f>
        <v>Vendor</v>
      </c>
      <c r="O8" s="123">
        <v>2019</v>
      </c>
      <c r="P8" s="123">
        <v>2020</v>
      </c>
      <c r="Q8" s="123">
        <v>2021</v>
      </c>
      <c r="R8" s="123">
        <v>2022</v>
      </c>
      <c r="S8" s="123">
        <v>2023</v>
      </c>
    </row>
    <row r="9" spans="2:19" s="81" customFormat="1" ht="13.2" customHeight="1">
      <c r="B9" s="82" t="s">
        <v>9</v>
      </c>
      <c r="C9" s="169"/>
      <c r="D9" s="169"/>
      <c r="E9" s="169"/>
      <c r="F9" s="169"/>
      <c r="G9" s="169"/>
      <c r="H9" s="169"/>
      <c r="I9" s="169"/>
      <c r="J9" s="169"/>
      <c r="K9" s="169"/>
      <c r="L9" s="169"/>
      <c r="N9" s="168" t="str">
        <f t="shared" ref="N9:N16" si="0">B9</f>
        <v>Cisco</v>
      </c>
      <c r="O9" s="171">
        <f>SUM(C9:F9)</f>
        <v>0</v>
      </c>
      <c r="P9" s="171">
        <f>SUM(G9:J9)</f>
        <v>0</v>
      </c>
      <c r="Q9" s="169"/>
      <c r="R9" s="169"/>
      <c r="S9" s="169"/>
    </row>
    <row r="10" spans="2:19" s="81" customFormat="1" ht="13.2" customHeight="1">
      <c r="B10" s="82" t="s">
        <v>11</v>
      </c>
      <c r="C10" s="169"/>
      <c r="D10" s="169"/>
      <c r="E10" s="169"/>
      <c r="F10" s="169"/>
      <c r="G10" s="169"/>
      <c r="H10" s="169"/>
      <c r="I10" s="169"/>
      <c r="J10" s="169"/>
      <c r="K10" s="169"/>
      <c r="L10" s="169"/>
      <c r="N10" s="168" t="str">
        <f t="shared" si="0"/>
        <v>Ericsson</v>
      </c>
      <c r="O10" s="171">
        <f t="shared" ref="O10:O16" si="1">SUM(C10:F10)</f>
        <v>0</v>
      </c>
      <c r="P10" s="171">
        <f t="shared" ref="P10:P16" si="2">SUM(G10:J10)</f>
        <v>0</v>
      </c>
      <c r="Q10" s="169"/>
      <c r="R10" s="169"/>
      <c r="S10" s="169"/>
    </row>
    <row r="11" spans="2:19" s="81" customFormat="1" ht="13.2" customHeight="1">
      <c r="B11" s="82" t="s">
        <v>17</v>
      </c>
      <c r="C11" s="169"/>
      <c r="D11" s="169"/>
      <c r="E11" s="169"/>
      <c r="F11" s="169"/>
      <c r="G11" s="169"/>
      <c r="H11" s="169"/>
      <c r="I11" s="169"/>
      <c r="J11" s="169"/>
      <c r="K11" s="169"/>
      <c r="L11" s="169"/>
      <c r="N11" s="168" t="str">
        <f t="shared" si="0"/>
        <v>Huawei</v>
      </c>
      <c r="O11" s="171">
        <f t="shared" si="1"/>
        <v>0</v>
      </c>
      <c r="P11" s="171">
        <f t="shared" si="2"/>
        <v>0</v>
      </c>
      <c r="Q11" s="169"/>
      <c r="R11" s="169"/>
      <c r="S11" s="169"/>
    </row>
    <row r="12" spans="2:19" s="81" customFormat="1" ht="13.2" customHeight="1">
      <c r="B12" s="82" t="s">
        <v>20</v>
      </c>
      <c r="C12" s="169"/>
      <c r="D12" s="169"/>
      <c r="E12" s="169"/>
      <c r="F12" s="169"/>
      <c r="G12" s="179"/>
      <c r="H12" s="169"/>
      <c r="I12" s="169"/>
      <c r="J12" s="169"/>
      <c r="K12" s="169"/>
      <c r="L12" s="169"/>
      <c r="N12" s="168" t="str">
        <f t="shared" si="0"/>
        <v>Mavenir</v>
      </c>
      <c r="O12" s="171">
        <f t="shared" si="1"/>
        <v>0</v>
      </c>
      <c r="P12" s="171">
        <f t="shared" si="2"/>
        <v>0</v>
      </c>
      <c r="Q12" s="169"/>
      <c r="R12" s="169"/>
      <c r="S12" s="169"/>
    </row>
    <row r="13" spans="2:19" s="81" customFormat="1" ht="13.2" customHeight="1">
      <c r="B13" s="82" t="s">
        <v>18</v>
      </c>
      <c r="C13" s="169"/>
      <c r="D13" s="169"/>
      <c r="E13" s="169"/>
      <c r="F13" s="169"/>
      <c r="G13" s="169"/>
      <c r="H13" s="169"/>
      <c r="I13" s="169"/>
      <c r="J13" s="169"/>
      <c r="K13" s="169"/>
      <c r="L13" s="169"/>
      <c r="N13" s="168" t="str">
        <f t="shared" si="0"/>
        <v>Nokia</v>
      </c>
      <c r="O13" s="171">
        <f t="shared" si="1"/>
        <v>0</v>
      </c>
      <c r="P13" s="171">
        <f t="shared" si="2"/>
        <v>0</v>
      </c>
      <c r="Q13" s="169"/>
      <c r="R13" s="169"/>
      <c r="S13" s="169"/>
    </row>
    <row r="14" spans="2:19" s="81" customFormat="1" ht="13.2" customHeight="1">
      <c r="B14" s="82" t="s">
        <v>23</v>
      </c>
      <c r="C14" s="169"/>
      <c r="D14" s="169"/>
      <c r="E14" s="169"/>
      <c r="F14" s="169"/>
      <c r="G14" s="169"/>
      <c r="H14" s="169"/>
      <c r="I14" s="169"/>
      <c r="J14" s="169"/>
      <c r="K14" s="169"/>
      <c r="L14" s="169"/>
      <c r="N14" s="168" t="str">
        <f t="shared" si="0"/>
        <v>Samsung</v>
      </c>
      <c r="O14" s="171">
        <f t="shared" si="1"/>
        <v>0</v>
      </c>
      <c r="P14" s="171">
        <f t="shared" si="2"/>
        <v>0</v>
      </c>
      <c r="Q14" s="169"/>
      <c r="R14" s="169"/>
      <c r="S14" s="169"/>
    </row>
    <row r="15" spans="2:19" s="81" customFormat="1" ht="13.2" customHeight="1">
      <c r="B15" s="82" t="s">
        <v>28</v>
      </c>
      <c r="C15" s="169"/>
      <c r="D15" s="169"/>
      <c r="E15" s="169"/>
      <c r="F15" s="169"/>
      <c r="G15" s="169"/>
      <c r="H15" s="169"/>
      <c r="I15" s="169"/>
      <c r="J15" s="169"/>
      <c r="K15" s="169"/>
      <c r="L15" s="169"/>
      <c r="N15" s="168" t="str">
        <f t="shared" si="0"/>
        <v>ZTE</v>
      </c>
      <c r="O15" s="171">
        <f t="shared" si="1"/>
        <v>0</v>
      </c>
      <c r="P15" s="171">
        <f t="shared" si="2"/>
        <v>0</v>
      </c>
      <c r="Q15" s="169"/>
      <c r="R15" s="169"/>
      <c r="S15" s="169"/>
    </row>
    <row r="16" spans="2:19" s="81" customFormat="1" ht="13.2" customHeight="1">
      <c r="B16" s="82" t="s">
        <v>84</v>
      </c>
      <c r="C16" s="169"/>
      <c r="D16" s="169"/>
      <c r="E16" s="169"/>
      <c r="F16" s="169"/>
      <c r="G16" s="169"/>
      <c r="H16" s="169"/>
      <c r="I16" s="169"/>
      <c r="J16" s="169"/>
      <c r="K16" s="169"/>
      <c r="L16" s="169"/>
      <c r="N16" s="168" t="str">
        <f t="shared" si="0"/>
        <v>Other</v>
      </c>
      <c r="O16" s="171">
        <f t="shared" si="1"/>
        <v>0</v>
      </c>
      <c r="P16" s="171">
        <f t="shared" si="2"/>
        <v>0</v>
      </c>
      <c r="Q16" s="169"/>
      <c r="R16" s="169"/>
      <c r="S16" s="169"/>
    </row>
    <row r="17" spans="2:19" s="81" customFormat="1" ht="13.2" customHeight="1">
      <c r="B17" s="82" t="s">
        <v>71</v>
      </c>
      <c r="C17" s="170">
        <f t="shared" ref="C17:L17" si="3">SUM(C9:C16)</f>
        <v>0</v>
      </c>
      <c r="D17" s="170">
        <f t="shared" si="3"/>
        <v>0</v>
      </c>
      <c r="E17" s="170">
        <f t="shared" si="3"/>
        <v>0</v>
      </c>
      <c r="F17" s="170">
        <f t="shared" si="3"/>
        <v>0</v>
      </c>
      <c r="G17" s="170">
        <f t="shared" si="3"/>
        <v>0</v>
      </c>
      <c r="H17" s="170">
        <f t="shared" si="3"/>
        <v>0</v>
      </c>
      <c r="I17" s="170">
        <f t="shared" si="3"/>
        <v>0</v>
      </c>
      <c r="J17" s="170">
        <f t="shared" si="3"/>
        <v>0</v>
      </c>
      <c r="K17" s="170">
        <f t="shared" si="3"/>
        <v>0</v>
      </c>
      <c r="L17" s="170">
        <f t="shared" si="3"/>
        <v>0</v>
      </c>
      <c r="N17" s="82" t="s">
        <v>71</v>
      </c>
      <c r="O17" s="172">
        <f>SUM(O9:O16)</f>
        <v>0</v>
      </c>
      <c r="P17" s="172">
        <f>SUM(P9:P16)</f>
        <v>0</v>
      </c>
      <c r="Q17" s="172">
        <f>SUM(Q9:Q16)</f>
        <v>0</v>
      </c>
      <c r="R17" s="172">
        <f>SUM(R9:R16)</f>
        <v>0</v>
      </c>
      <c r="S17" s="172">
        <f>SUM(S9:S16)</f>
        <v>0</v>
      </c>
    </row>
    <row r="18" spans="2:19" s="81" customFormat="1" ht="13.2" customHeight="1">
      <c r="B18" s="81" t="s">
        <v>188</v>
      </c>
      <c r="C18" s="182"/>
      <c r="D18" s="182"/>
      <c r="E18" s="182"/>
      <c r="F18" s="182"/>
      <c r="G18" s="182"/>
      <c r="H18" s="182"/>
      <c r="I18" s="182"/>
      <c r="J18" s="182" t="str">
        <f>IF(I17=0,"",J17/I17-1)</f>
        <v/>
      </c>
      <c r="K18" s="182" t="str">
        <f>IF(J17=0,"",K17/J17-1)</f>
        <v/>
      </c>
      <c r="L18" s="182" t="str">
        <f>IF(K17=0,"",L17/K17-1)</f>
        <v/>
      </c>
    </row>
    <row r="19" spans="2:19" s="81" customFormat="1" ht="13.2" customHeight="1"/>
    <row r="20" spans="2:19" s="81" customFormat="1" ht="13.2" customHeight="1">
      <c r="B20" s="23" t="s">
        <v>179</v>
      </c>
      <c r="F20" s="183"/>
      <c r="N20" s="23" t="s">
        <v>180</v>
      </c>
    </row>
    <row r="21" spans="2:19" s="81" customFormat="1" ht="13.2" customHeight="1">
      <c r="B21" s="140"/>
      <c r="C21" s="123" t="s">
        <v>74</v>
      </c>
      <c r="D21" s="123" t="s">
        <v>75</v>
      </c>
      <c r="E21" s="123" t="s">
        <v>76</v>
      </c>
      <c r="F21" s="123" t="s">
        <v>77</v>
      </c>
      <c r="G21" s="123" t="s">
        <v>78</v>
      </c>
      <c r="H21" s="123" t="s">
        <v>79</v>
      </c>
      <c r="I21" s="123" t="s">
        <v>80</v>
      </c>
      <c r="J21" s="123" t="s">
        <v>81</v>
      </c>
      <c r="K21" s="123" t="s">
        <v>82</v>
      </c>
      <c r="L21" s="123" t="s">
        <v>83</v>
      </c>
      <c r="N21" s="140"/>
      <c r="O21" s="123">
        <v>2019</v>
      </c>
      <c r="P21" s="123">
        <v>2020</v>
      </c>
      <c r="Q21" s="123">
        <v>2021</v>
      </c>
      <c r="R21" s="123">
        <v>2022</v>
      </c>
      <c r="S21" s="123">
        <v>2023</v>
      </c>
    </row>
    <row r="22" spans="2:19" s="81" customFormat="1" ht="13.2" customHeight="1">
      <c r="B22" s="180" t="str">
        <f t="shared" ref="B22:B28" si="4">B9</f>
        <v>Cisco</v>
      </c>
      <c r="C22" s="176"/>
      <c r="D22" s="176"/>
      <c r="E22" s="176"/>
      <c r="F22" s="176" t="e">
        <f t="shared" ref="F22:H29" si="5">F9/F$17</f>
        <v>#DIV/0!</v>
      </c>
      <c r="G22" s="176" t="e">
        <f t="shared" si="5"/>
        <v>#DIV/0!</v>
      </c>
      <c r="H22" s="176" t="e">
        <f t="shared" si="5"/>
        <v>#DIV/0!</v>
      </c>
      <c r="I22" s="176" t="e">
        <f t="shared" ref="I22:J22" si="6">I9/I$17</f>
        <v>#DIV/0!</v>
      </c>
      <c r="J22" s="176" t="e">
        <f t="shared" si="6"/>
        <v>#DIV/0!</v>
      </c>
      <c r="K22" s="181"/>
      <c r="L22" s="181"/>
      <c r="N22" s="180" t="str">
        <f>N9</f>
        <v>Cisco</v>
      </c>
      <c r="O22" s="176" t="e">
        <f t="shared" ref="O22:P29" si="7">O9/O$17</f>
        <v>#DIV/0!</v>
      </c>
      <c r="P22" s="176" t="e">
        <f>P9/P$17</f>
        <v>#DIV/0!</v>
      </c>
      <c r="Q22" s="181"/>
      <c r="R22" s="181"/>
      <c r="S22" s="181"/>
    </row>
    <row r="23" spans="2:19" s="81" customFormat="1" ht="13.2" customHeight="1">
      <c r="B23" s="180" t="str">
        <f t="shared" si="4"/>
        <v>Ericsson</v>
      </c>
      <c r="C23" s="176"/>
      <c r="D23" s="176"/>
      <c r="E23" s="176"/>
      <c r="F23" s="176" t="e">
        <f t="shared" si="5"/>
        <v>#DIV/0!</v>
      </c>
      <c r="G23" s="176" t="e">
        <f t="shared" si="5"/>
        <v>#DIV/0!</v>
      </c>
      <c r="H23" s="176" t="e">
        <f t="shared" si="5"/>
        <v>#DIV/0!</v>
      </c>
      <c r="I23" s="176" t="e">
        <f t="shared" ref="I23:J23" si="8">I10/I$17</f>
        <v>#DIV/0!</v>
      </c>
      <c r="J23" s="176" t="e">
        <f t="shared" si="8"/>
        <v>#DIV/0!</v>
      </c>
      <c r="K23" s="178"/>
      <c r="L23" s="178"/>
      <c r="N23" s="180" t="str">
        <f t="shared" ref="N23:N29" si="9">N10</f>
        <v>Ericsson</v>
      </c>
      <c r="O23" s="176" t="e">
        <f t="shared" si="7"/>
        <v>#DIV/0!</v>
      </c>
      <c r="P23" s="176" t="e">
        <f>P10/P$17</f>
        <v>#DIV/0!</v>
      </c>
      <c r="Q23" s="178"/>
      <c r="R23" s="178"/>
      <c r="S23" s="178"/>
    </row>
    <row r="24" spans="2:19" s="81" customFormat="1" ht="13.2" customHeight="1">
      <c r="B24" s="180" t="str">
        <f t="shared" si="4"/>
        <v>Huawei</v>
      </c>
      <c r="C24" s="176"/>
      <c r="D24" s="176"/>
      <c r="E24" s="176"/>
      <c r="F24" s="176" t="e">
        <f t="shared" si="5"/>
        <v>#DIV/0!</v>
      </c>
      <c r="G24" s="176" t="e">
        <f t="shared" si="5"/>
        <v>#DIV/0!</v>
      </c>
      <c r="H24" s="176" t="e">
        <f t="shared" si="5"/>
        <v>#DIV/0!</v>
      </c>
      <c r="I24" s="176" t="e">
        <f t="shared" ref="I24:J24" si="10">I11/I$17</f>
        <v>#DIV/0!</v>
      </c>
      <c r="J24" s="176" t="e">
        <f t="shared" si="10"/>
        <v>#DIV/0!</v>
      </c>
      <c r="K24" s="178"/>
      <c r="L24" s="178"/>
      <c r="N24" s="180" t="str">
        <f t="shared" si="9"/>
        <v>Huawei</v>
      </c>
      <c r="O24" s="176" t="e">
        <f t="shared" si="7"/>
        <v>#DIV/0!</v>
      </c>
      <c r="P24" s="176" t="e">
        <f>P11/P$17</f>
        <v>#DIV/0!</v>
      </c>
      <c r="Q24" s="178"/>
      <c r="R24" s="178"/>
      <c r="S24" s="178"/>
    </row>
    <row r="25" spans="2:19" s="81" customFormat="1" ht="13.2" customHeight="1">
      <c r="B25" s="180" t="str">
        <f t="shared" si="4"/>
        <v>Mavenir</v>
      </c>
      <c r="C25" s="176"/>
      <c r="D25" s="176"/>
      <c r="E25" s="176"/>
      <c r="F25" s="176" t="e">
        <f t="shared" si="5"/>
        <v>#DIV/0!</v>
      </c>
      <c r="G25" s="176" t="e">
        <f t="shared" si="5"/>
        <v>#DIV/0!</v>
      </c>
      <c r="H25" s="176" t="e">
        <f t="shared" si="5"/>
        <v>#DIV/0!</v>
      </c>
      <c r="I25" s="176" t="e">
        <f t="shared" ref="I25:J25" si="11">I12/I$17</f>
        <v>#DIV/0!</v>
      </c>
      <c r="J25" s="176" t="e">
        <f t="shared" si="11"/>
        <v>#DIV/0!</v>
      </c>
      <c r="K25" s="178"/>
      <c r="L25" s="178"/>
      <c r="N25" s="180" t="str">
        <f t="shared" si="9"/>
        <v>Mavenir</v>
      </c>
      <c r="O25" s="176" t="e">
        <f t="shared" si="7"/>
        <v>#DIV/0!</v>
      </c>
      <c r="P25" s="176" t="e">
        <f t="shared" si="7"/>
        <v>#DIV/0!</v>
      </c>
      <c r="Q25" s="178"/>
      <c r="R25" s="178"/>
      <c r="S25" s="178"/>
    </row>
    <row r="26" spans="2:19" s="81" customFormat="1" ht="13.2" customHeight="1">
      <c r="B26" s="180" t="str">
        <f t="shared" si="4"/>
        <v>Nokia</v>
      </c>
      <c r="C26" s="176"/>
      <c r="D26" s="176"/>
      <c r="E26" s="176"/>
      <c r="F26" s="176" t="e">
        <f t="shared" si="5"/>
        <v>#DIV/0!</v>
      </c>
      <c r="G26" s="176" t="e">
        <f t="shared" si="5"/>
        <v>#DIV/0!</v>
      </c>
      <c r="H26" s="176" t="e">
        <f t="shared" si="5"/>
        <v>#DIV/0!</v>
      </c>
      <c r="I26" s="176" t="e">
        <f t="shared" ref="I26:J26" si="12">I13/I$17</f>
        <v>#DIV/0!</v>
      </c>
      <c r="J26" s="176" t="e">
        <f t="shared" si="12"/>
        <v>#DIV/0!</v>
      </c>
      <c r="K26" s="178"/>
      <c r="L26" s="178"/>
      <c r="N26" s="180" t="str">
        <f t="shared" si="9"/>
        <v>Nokia</v>
      </c>
      <c r="O26" s="176" t="e">
        <f t="shared" si="7"/>
        <v>#DIV/0!</v>
      </c>
      <c r="P26" s="176" t="e">
        <f>P13/P$17</f>
        <v>#DIV/0!</v>
      </c>
      <c r="Q26" s="178"/>
      <c r="R26" s="178"/>
      <c r="S26" s="178"/>
    </row>
    <row r="27" spans="2:19" s="81" customFormat="1" ht="13.2" customHeight="1">
      <c r="B27" s="180" t="str">
        <f t="shared" si="4"/>
        <v>Samsung</v>
      </c>
      <c r="C27" s="176"/>
      <c r="D27" s="176"/>
      <c r="E27" s="176"/>
      <c r="F27" s="176" t="e">
        <f t="shared" si="5"/>
        <v>#DIV/0!</v>
      </c>
      <c r="G27" s="176" t="e">
        <f t="shared" si="5"/>
        <v>#DIV/0!</v>
      </c>
      <c r="H27" s="176" t="e">
        <f t="shared" si="5"/>
        <v>#DIV/0!</v>
      </c>
      <c r="I27" s="176" t="e">
        <f t="shared" ref="I27:J27" si="13">I14/I$17</f>
        <v>#DIV/0!</v>
      </c>
      <c r="J27" s="176" t="e">
        <f t="shared" si="13"/>
        <v>#DIV/0!</v>
      </c>
      <c r="K27" s="178"/>
      <c r="L27" s="178"/>
      <c r="N27" s="180" t="str">
        <f t="shared" si="9"/>
        <v>Samsung</v>
      </c>
      <c r="O27" s="176" t="e">
        <f t="shared" si="7"/>
        <v>#DIV/0!</v>
      </c>
      <c r="P27" s="176" t="e">
        <f t="shared" si="7"/>
        <v>#DIV/0!</v>
      </c>
      <c r="Q27" s="178"/>
      <c r="R27" s="178"/>
      <c r="S27" s="178"/>
    </row>
    <row r="28" spans="2:19" s="81" customFormat="1" ht="13.2" customHeight="1">
      <c r="B28" s="180" t="str">
        <f t="shared" si="4"/>
        <v>ZTE</v>
      </c>
      <c r="C28" s="176"/>
      <c r="D28" s="176"/>
      <c r="E28" s="176"/>
      <c r="F28" s="176" t="e">
        <f t="shared" si="5"/>
        <v>#DIV/0!</v>
      </c>
      <c r="G28" s="176" t="e">
        <f t="shared" si="5"/>
        <v>#DIV/0!</v>
      </c>
      <c r="H28" s="176" t="e">
        <f t="shared" si="5"/>
        <v>#DIV/0!</v>
      </c>
      <c r="I28" s="176" t="e">
        <f t="shared" ref="I28:J28" si="14">I15/I$17</f>
        <v>#DIV/0!</v>
      </c>
      <c r="J28" s="176" t="e">
        <f t="shared" si="14"/>
        <v>#DIV/0!</v>
      </c>
      <c r="K28" s="178"/>
      <c r="L28" s="178"/>
      <c r="N28" s="180" t="str">
        <f t="shared" si="9"/>
        <v>ZTE</v>
      </c>
      <c r="O28" s="176" t="e">
        <f t="shared" si="7"/>
        <v>#DIV/0!</v>
      </c>
      <c r="P28" s="176" t="e">
        <f t="shared" si="7"/>
        <v>#DIV/0!</v>
      </c>
      <c r="Q28" s="178"/>
      <c r="R28" s="178"/>
      <c r="S28" s="178"/>
    </row>
    <row r="29" spans="2:19" s="81" customFormat="1" ht="13.2" customHeight="1">
      <c r="B29" s="180" t="str">
        <f t="shared" ref="B29" si="15">B16</f>
        <v>Other</v>
      </c>
      <c r="C29" s="176"/>
      <c r="D29" s="176"/>
      <c r="E29" s="176"/>
      <c r="F29" s="176" t="e">
        <f t="shared" si="5"/>
        <v>#DIV/0!</v>
      </c>
      <c r="G29" s="176" t="e">
        <f t="shared" si="5"/>
        <v>#DIV/0!</v>
      </c>
      <c r="H29" s="176" t="e">
        <f t="shared" si="5"/>
        <v>#DIV/0!</v>
      </c>
      <c r="I29" s="176" t="e">
        <f t="shared" ref="I29:J29" si="16">I16/I$17</f>
        <v>#DIV/0!</v>
      </c>
      <c r="J29" s="176" t="e">
        <f t="shared" si="16"/>
        <v>#DIV/0!</v>
      </c>
      <c r="K29" s="178"/>
      <c r="L29" s="178"/>
      <c r="N29" s="180" t="str">
        <f t="shared" si="9"/>
        <v>Other</v>
      </c>
      <c r="O29" s="176" t="e">
        <f t="shared" si="7"/>
        <v>#DIV/0!</v>
      </c>
      <c r="P29" s="176" t="e">
        <f t="shared" si="7"/>
        <v>#DIV/0!</v>
      </c>
      <c r="Q29" s="178"/>
      <c r="R29" s="178"/>
      <c r="S29" s="178"/>
    </row>
    <row r="30" spans="2:19" s="81" customFormat="1" ht="13.2" customHeight="1">
      <c r="B30" s="82" t="s">
        <v>71</v>
      </c>
      <c r="C30" s="175"/>
      <c r="D30" s="175"/>
      <c r="E30" s="175"/>
      <c r="F30" s="175" t="e">
        <f t="shared" ref="F30:H30" si="17">SUM(F22:F29)</f>
        <v>#DIV/0!</v>
      </c>
      <c r="G30" s="175" t="e">
        <f t="shared" si="17"/>
        <v>#DIV/0!</v>
      </c>
      <c r="H30" s="175" t="e">
        <f t="shared" si="17"/>
        <v>#DIV/0!</v>
      </c>
      <c r="I30" s="175" t="e">
        <f t="shared" ref="I30:L30" si="18">SUM(I22:I29)</f>
        <v>#DIV/0!</v>
      </c>
      <c r="J30" s="175" t="e">
        <f t="shared" si="18"/>
        <v>#DIV/0!</v>
      </c>
      <c r="K30" s="175">
        <f t="shared" si="18"/>
        <v>0</v>
      </c>
      <c r="L30" s="175">
        <f t="shared" si="18"/>
        <v>0</v>
      </c>
      <c r="N30" s="82" t="s">
        <v>71</v>
      </c>
      <c r="O30" s="175" t="e">
        <f>SUM(O22:O29)</f>
        <v>#DIV/0!</v>
      </c>
      <c r="P30" s="175" t="e">
        <f>SUM(P23:P29)</f>
        <v>#DIV/0!</v>
      </c>
      <c r="Q30" s="175">
        <f t="shared" ref="Q30:S30" si="19">SUM(Q23:Q29)</f>
        <v>0</v>
      </c>
      <c r="R30" s="175">
        <f t="shared" si="19"/>
        <v>0</v>
      </c>
      <c r="S30" s="175">
        <f t="shared" si="19"/>
        <v>0</v>
      </c>
    </row>
    <row r="31" spans="2:19" ht="13.2" customHeight="1">
      <c r="C31" s="20"/>
      <c r="D31" s="20"/>
      <c r="E31" s="20"/>
      <c r="F31" s="20"/>
      <c r="G31" s="20"/>
      <c r="H31" s="20"/>
      <c r="I31" s="20"/>
      <c r="J31" s="20"/>
      <c r="K31" s="20"/>
      <c r="L31" s="20" t="str">
        <f>IF(K30=0,"",L30/K30-1)</f>
        <v/>
      </c>
      <c r="O31" s="20"/>
      <c r="P31" s="20"/>
      <c r="Q31" s="20"/>
      <c r="R31" s="20"/>
      <c r="S31" s="20"/>
    </row>
    <row r="32" spans="2:19"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N2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0" t="str">
        <f>Introduction!B2</f>
        <v>LightCounting Wireless Infrastructure Shares, Size &amp; Forecast - 4Q20</v>
      </c>
      <c r="C2" s="30"/>
      <c r="D2" s="30"/>
      <c r="E2" s="30"/>
    </row>
    <row r="3" spans="2:14" ht="15">
      <c r="B3" s="217" t="str">
        <f>Introduction!B3</f>
        <v>February 2021 - Sample template for illustrative purposes only</v>
      </c>
      <c r="C3" s="29"/>
      <c r="D3" s="29"/>
      <c r="E3" s="29"/>
    </row>
    <row r="4" spans="2:14" ht="13.2" customHeight="1">
      <c r="B4" s="29"/>
      <c r="C4" s="29"/>
      <c r="D4" s="29"/>
      <c r="E4" s="29"/>
    </row>
    <row r="5" spans="2:14" ht="15.6">
      <c r="B5" s="96" t="s">
        <v>104</v>
      </c>
      <c r="C5" s="28"/>
      <c r="D5" s="28"/>
      <c r="E5" s="28"/>
      <c r="F5" s="27"/>
    </row>
    <row r="6" spans="2:14" ht="13.2" customHeight="1"/>
    <row r="7" spans="2:14" ht="13.2" customHeight="1">
      <c r="B7" s="23" t="s">
        <v>97</v>
      </c>
      <c r="C7" s="23"/>
      <c r="D7" s="23"/>
      <c r="E7" s="58"/>
      <c r="N7" s="38" t="s">
        <v>96</v>
      </c>
    </row>
    <row r="8" spans="2:14" s="81" customFormat="1" ht="13.2" customHeight="1">
      <c r="B8" s="140" t="s">
        <v>91</v>
      </c>
      <c r="C8" s="123">
        <v>2016</v>
      </c>
      <c r="D8" s="123">
        <v>2017</v>
      </c>
      <c r="E8" s="123">
        <v>2018</v>
      </c>
      <c r="F8" s="123">
        <v>2019</v>
      </c>
      <c r="G8" s="123">
        <v>2020</v>
      </c>
      <c r="H8" s="123">
        <v>2021</v>
      </c>
      <c r="I8" s="123">
        <v>2022</v>
      </c>
      <c r="J8" s="123">
        <v>2023</v>
      </c>
      <c r="K8" s="123">
        <v>2024</v>
      </c>
      <c r="L8" s="123">
        <v>2025</v>
      </c>
      <c r="M8" s="123">
        <v>2026</v>
      </c>
      <c r="N8" s="152" t="s">
        <v>254</v>
      </c>
    </row>
    <row r="9" spans="2:14" s="81" customFormat="1" ht="13.2" customHeight="1">
      <c r="B9" s="142" t="s">
        <v>92</v>
      </c>
      <c r="C9" s="188">
        <v>357.2</v>
      </c>
      <c r="D9" s="188">
        <v>302.2</v>
      </c>
      <c r="E9" s="188"/>
      <c r="F9" s="188"/>
      <c r="G9" s="188"/>
      <c r="H9" s="188"/>
      <c r="I9" s="188"/>
      <c r="J9" s="188"/>
      <c r="K9" s="189"/>
      <c r="L9" s="189"/>
      <c r="M9" s="189"/>
      <c r="N9" s="40" t="e">
        <f>(M9/G9)^(1/6)-1</f>
        <v>#DIV/0!</v>
      </c>
    </row>
    <row r="10" spans="2:14" s="81" customFormat="1" ht="13.2" customHeight="1">
      <c r="B10" s="143" t="s">
        <v>93</v>
      </c>
      <c r="C10" s="190"/>
      <c r="D10" s="173">
        <f>(D9-C9)/C9</f>
        <v>-0.15397536394176933</v>
      </c>
      <c r="E10" s="173"/>
      <c r="F10" s="173"/>
      <c r="G10" s="173"/>
      <c r="H10" s="173"/>
      <c r="I10" s="173"/>
      <c r="J10" s="173"/>
      <c r="K10" s="186"/>
      <c r="L10" s="186"/>
      <c r="M10" s="186"/>
      <c r="N10" s="145"/>
    </row>
    <row r="11" spans="2:14" s="81" customFormat="1" ht="13.2" customHeight="1">
      <c r="B11" s="142" t="s">
        <v>94</v>
      </c>
      <c r="C11" s="188">
        <v>316.5</v>
      </c>
      <c r="D11" s="188">
        <v>280.3</v>
      </c>
      <c r="E11" s="188"/>
      <c r="F11" s="188"/>
      <c r="G11" s="188"/>
      <c r="H11" s="188"/>
      <c r="I11" s="188"/>
      <c r="J11" s="188"/>
      <c r="K11" s="189"/>
      <c r="L11" s="189"/>
      <c r="M11" s="189"/>
      <c r="N11" s="44" t="e">
        <f>(M11/G11)^(1/6)-1</f>
        <v>#DIV/0!</v>
      </c>
    </row>
    <row r="12" spans="2:14" s="81" customFormat="1" ht="13.2" customHeight="1">
      <c r="B12" s="143" t="s">
        <v>93</v>
      </c>
      <c r="C12" s="190"/>
      <c r="D12" s="173">
        <f>(D11-C11)/C11</f>
        <v>-0.11437598736176932</v>
      </c>
      <c r="E12" s="173"/>
      <c r="F12" s="173"/>
      <c r="G12" s="173"/>
      <c r="H12" s="173"/>
      <c r="I12" s="173"/>
      <c r="J12" s="173"/>
      <c r="K12" s="186"/>
      <c r="L12" s="186"/>
      <c r="M12" s="186"/>
      <c r="N12" s="145"/>
    </row>
    <row r="13" spans="2:14" s="81" customFormat="1" ht="13.2" customHeight="1">
      <c r="B13" s="142" t="s">
        <v>95</v>
      </c>
      <c r="C13" s="188">
        <v>1045.0999999999999</v>
      </c>
      <c r="D13" s="188">
        <v>946.4</v>
      </c>
      <c r="E13" s="188"/>
      <c r="F13" s="188"/>
      <c r="G13" s="188"/>
      <c r="H13" s="188"/>
      <c r="I13" s="188"/>
      <c r="J13" s="188"/>
      <c r="K13" s="189"/>
      <c r="L13" s="189"/>
      <c r="M13" s="189"/>
      <c r="N13" s="44" t="e">
        <f>(M13/G13)^(1/6)-1</f>
        <v>#DIV/0!</v>
      </c>
    </row>
    <row r="14" spans="2:14" s="81" customFormat="1" ht="13.2" customHeight="1">
      <c r="B14" s="143" t="s">
        <v>93</v>
      </c>
      <c r="C14" s="190"/>
      <c r="D14" s="173">
        <f>(D13-C13)/C13</f>
        <v>-9.444072337575346E-2</v>
      </c>
      <c r="E14" s="173"/>
      <c r="F14" s="173"/>
      <c r="G14" s="173"/>
      <c r="H14" s="173"/>
      <c r="I14" s="173"/>
      <c r="J14" s="173"/>
      <c r="K14" s="186"/>
      <c r="L14" s="186"/>
      <c r="M14" s="186"/>
      <c r="N14" s="145"/>
    </row>
    <row r="15" spans="2:14" s="81" customFormat="1" ht="13.2" customHeight="1">
      <c r="B15" s="142" t="s">
        <v>100</v>
      </c>
      <c r="C15" s="188">
        <v>42.6</v>
      </c>
      <c r="D15" s="188">
        <v>46.9</v>
      </c>
      <c r="E15" s="188"/>
      <c r="F15" s="188"/>
      <c r="G15" s="188"/>
      <c r="H15" s="188"/>
      <c r="I15" s="188"/>
      <c r="J15" s="188"/>
      <c r="K15" s="189"/>
      <c r="L15" s="189"/>
      <c r="M15" s="189"/>
      <c r="N15" s="44" t="e">
        <f>(M15/G15)^(1/6)-1</f>
        <v>#DIV/0!</v>
      </c>
    </row>
    <row r="16" spans="2:14" s="81" customFormat="1" ht="13.2" customHeight="1">
      <c r="B16" s="143" t="s">
        <v>93</v>
      </c>
      <c r="C16" s="190"/>
      <c r="D16" s="173">
        <f>(D15-C15)/C15</f>
        <v>0.10093896713615017</v>
      </c>
      <c r="E16" s="173"/>
      <c r="F16" s="173"/>
      <c r="G16" s="173"/>
      <c r="H16" s="173"/>
      <c r="I16" s="173"/>
      <c r="J16" s="173"/>
      <c r="K16" s="186"/>
      <c r="L16" s="186"/>
      <c r="M16" s="186"/>
      <c r="N16" s="145"/>
    </row>
    <row r="17" spans="2:14" s="81" customFormat="1" ht="13.2" customHeight="1">
      <c r="B17" s="142" t="s">
        <v>71</v>
      </c>
      <c r="C17" s="188">
        <f>C9+C11+C13+C15</f>
        <v>1761.3999999999999</v>
      </c>
      <c r="D17" s="188">
        <f>D9+D11+D13+D15</f>
        <v>1575.8000000000002</v>
      </c>
      <c r="E17" s="188">
        <f>E9+E11+E13+E15</f>
        <v>0</v>
      </c>
      <c r="F17" s="188">
        <f t="shared" ref="F17:K17" si="0">F9+F11+F13+F15</f>
        <v>0</v>
      </c>
      <c r="G17" s="188">
        <f t="shared" si="0"/>
        <v>0</v>
      </c>
      <c r="H17" s="188">
        <f t="shared" si="0"/>
        <v>0</v>
      </c>
      <c r="I17" s="188">
        <f t="shared" si="0"/>
        <v>0</v>
      </c>
      <c r="J17" s="188">
        <f t="shared" si="0"/>
        <v>0</v>
      </c>
      <c r="K17" s="189">
        <f t="shared" si="0"/>
        <v>0</v>
      </c>
      <c r="L17" s="189">
        <f>L9+L11+L13+L15</f>
        <v>0</v>
      </c>
      <c r="M17" s="189">
        <f>M9+M11+M13+M15</f>
        <v>0</v>
      </c>
      <c r="N17" s="44" t="e">
        <f>(M17/G17)^(1/6)-1</f>
        <v>#DIV/0!</v>
      </c>
    </row>
    <row r="18" spans="2:14" s="81" customFormat="1" ht="13.2" customHeight="1">
      <c r="B18" s="146" t="s">
        <v>93</v>
      </c>
      <c r="C18" s="190"/>
      <c r="D18" s="173">
        <f>(D17-C17)/C17</f>
        <v>-0.10537072783013494</v>
      </c>
      <c r="E18" s="173">
        <f>(E17-D17)/D17</f>
        <v>-1</v>
      </c>
      <c r="F18" s="173" t="e">
        <f>(F17-E17)/E17</f>
        <v>#DIV/0!</v>
      </c>
      <c r="G18" s="173" t="e">
        <f t="shared" ref="G18:M18" si="1">(G17-F17)/F17</f>
        <v>#DIV/0!</v>
      </c>
      <c r="H18" s="173" t="e">
        <f t="shared" si="1"/>
        <v>#DIV/0!</v>
      </c>
      <c r="I18" s="173" t="e">
        <f t="shared" si="1"/>
        <v>#DIV/0!</v>
      </c>
      <c r="J18" s="173" t="e">
        <f t="shared" si="1"/>
        <v>#DIV/0!</v>
      </c>
      <c r="K18" s="186" t="e">
        <f t="shared" si="1"/>
        <v>#DIV/0!</v>
      </c>
      <c r="L18" s="186" t="e">
        <f t="shared" si="1"/>
        <v>#DIV/0!</v>
      </c>
      <c r="M18" s="186" t="e">
        <f t="shared" si="1"/>
        <v>#DIV/0!</v>
      </c>
      <c r="N18" s="147"/>
    </row>
    <row r="19" spans="2:14" ht="13.2" customHeight="1">
      <c r="B19" s="19"/>
      <c r="C19" s="19"/>
      <c r="D19" s="19"/>
      <c r="E19" s="19"/>
      <c r="F19" s="191"/>
      <c r="G19" s="192"/>
    </row>
    <row r="20" spans="2:14" ht="13.2" customHeight="1">
      <c r="G20" s="58"/>
    </row>
    <row r="21" spans="2:14">
      <c r="G21" s="58"/>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N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0" t="str">
        <f>Introduction!B2</f>
        <v>LightCounting Wireless Infrastructure Shares, Size &amp; Forecast - 4Q20</v>
      </c>
      <c r="C2" s="30"/>
      <c r="D2" s="30"/>
      <c r="E2" s="30"/>
    </row>
    <row r="3" spans="2:14" ht="15">
      <c r="B3" s="217" t="str">
        <f>Introduction!B3</f>
        <v>February 2021 - Sample template for illustrative purposes only</v>
      </c>
      <c r="C3" s="29"/>
      <c r="D3" s="29"/>
      <c r="E3" s="29"/>
    </row>
    <row r="4" spans="2:14" ht="13.2" customHeight="1">
      <c r="B4" s="29"/>
      <c r="C4" s="29"/>
      <c r="D4" s="29"/>
      <c r="E4" s="29"/>
    </row>
    <row r="5" spans="2:14" ht="15.6">
      <c r="B5" s="96" t="s">
        <v>98</v>
      </c>
      <c r="C5" s="28"/>
      <c r="D5" s="28"/>
      <c r="E5" s="28"/>
      <c r="F5" s="27"/>
    </row>
    <row r="6" spans="2:14" ht="13.2" customHeight="1">
      <c r="E6" s="58"/>
    </row>
    <row r="7" spans="2:14" ht="13.2" customHeight="1">
      <c r="B7" s="23" t="s">
        <v>97</v>
      </c>
      <c r="C7" s="23"/>
      <c r="D7" s="23"/>
      <c r="E7" s="23"/>
      <c r="N7" s="38" t="s">
        <v>96</v>
      </c>
    </row>
    <row r="8" spans="2:14" ht="13.2" customHeight="1">
      <c r="B8" s="11" t="s">
        <v>91</v>
      </c>
      <c r="C8" s="22">
        <v>2016</v>
      </c>
      <c r="D8" s="22">
        <v>2017</v>
      </c>
      <c r="E8" s="22">
        <v>2018</v>
      </c>
      <c r="F8" s="22">
        <v>2019</v>
      </c>
      <c r="G8" s="22">
        <v>2020</v>
      </c>
      <c r="H8" s="22">
        <v>2021</v>
      </c>
      <c r="I8" s="22">
        <v>2022</v>
      </c>
      <c r="J8" s="22">
        <v>2023</v>
      </c>
      <c r="K8" s="22">
        <v>2024</v>
      </c>
      <c r="L8" s="22">
        <v>2025</v>
      </c>
      <c r="M8" s="22">
        <v>2026</v>
      </c>
      <c r="N8" s="39" t="s">
        <v>254</v>
      </c>
    </row>
    <row r="9" spans="2:14" ht="13.2" customHeight="1">
      <c r="B9" s="142" t="s">
        <v>92</v>
      </c>
      <c r="C9" s="169">
        <v>56.8</v>
      </c>
      <c r="D9" s="169">
        <v>87</v>
      </c>
      <c r="E9" s="169"/>
      <c r="F9" s="169"/>
      <c r="G9" s="169"/>
      <c r="H9" s="169"/>
      <c r="I9" s="169"/>
      <c r="J9" s="169"/>
      <c r="K9" s="169"/>
      <c r="L9" s="169"/>
      <c r="M9" s="169"/>
      <c r="N9" s="40" t="e">
        <f>(M9/G9)^(1/6)-1</f>
        <v>#DIV/0!</v>
      </c>
    </row>
    <row r="10" spans="2:14" ht="13.2" customHeight="1">
      <c r="B10" s="143" t="s">
        <v>93</v>
      </c>
      <c r="C10" s="184"/>
      <c r="D10" s="173">
        <f>(D9-C9)/C9</f>
        <v>0.53169014084507049</v>
      </c>
      <c r="E10" s="185"/>
      <c r="F10" s="173"/>
      <c r="G10" s="173"/>
      <c r="H10" s="173"/>
      <c r="I10" s="173"/>
      <c r="J10" s="173"/>
      <c r="K10" s="186"/>
      <c r="L10" s="186"/>
      <c r="M10" s="186"/>
      <c r="N10" s="43"/>
    </row>
    <row r="11" spans="2:14" ht="13.2" customHeight="1">
      <c r="B11" s="142" t="s">
        <v>94</v>
      </c>
      <c r="C11" s="169">
        <v>29</v>
      </c>
      <c r="D11" s="169">
        <v>56</v>
      </c>
      <c r="E11" s="169"/>
      <c r="F11" s="169"/>
      <c r="G11" s="169"/>
      <c r="H11" s="169"/>
      <c r="I11" s="169"/>
      <c r="J11" s="169"/>
      <c r="K11" s="187"/>
      <c r="L11" s="187"/>
      <c r="M11" s="187"/>
      <c r="N11" s="44" t="e">
        <f>(M11/G11)^(1/6)-1</f>
        <v>#DIV/0!</v>
      </c>
    </row>
    <row r="12" spans="2:14" ht="13.2" customHeight="1">
      <c r="B12" s="143" t="s">
        <v>93</v>
      </c>
      <c r="C12" s="37"/>
      <c r="D12" s="31">
        <f>(D11-C11)/C11</f>
        <v>0.93103448275862066</v>
      </c>
      <c r="E12" s="31"/>
      <c r="F12" s="31"/>
      <c r="G12" s="31"/>
      <c r="H12" s="31"/>
      <c r="I12" s="31"/>
      <c r="J12" s="31"/>
      <c r="K12" s="42"/>
      <c r="L12" s="42"/>
      <c r="M12" s="42"/>
      <c r="N12" s="43"/>
    </row>
    <row r="13" spans="2:14" ht="13.2" customHeight="1">
      <c r="B13" s="142" t="s">
        <v>95</v>
      </c>
      <c r="C13" s="169">
        <v>66.8</v>
      </c>
      <c r="D13" s="169">
        <v>106.3</v>
      </c>
      <c r="E13" s="169"/>
      <c r="F13" s="169"/>
      <c r="G13" s="169"/>
      <c r="H13" s="169"/>
      <c r="I13" s="169"/>
      <c r="J13" s="169"/>
      <c r="K13" s="187"/>
      <c r="L13" s="187"/>
      <c r="M13" s="187"/>
      <c r="N13" s="44" t="e">
        <f>(M13/G13)^(1/6)-1</f>
        <v>#DIV/0!</v>
      </c>
    </row>
    <row r="14" spans="2:14" ht="13.2" customHeight="1">
      <c r="B14" s="143" t="s">
        <v>93</v>
      </c>
      <c r="C14" s="37"/>
      <c r="D14" s="31">
        <f>(D13-C13)/C13</f>
        <v>0.5913173652694611</v>
      </c>
      <c r="E14" s="31"/>
      <c r="F14" s="31"/>
      <c r="G14" s="31"/>
      <c r="H14" s="31"/>
      <c r="I14" s="31"/>
      <c r="J14" s="31"/>
      <c r="K14" s="42"/>
      <c r="L14" s="42"/>
      <c r="M14" s="42"/>
      <c r="N14" s="43"/>
    </row>
    <row r="15" spans="2:14" ht="13.2" customHeight="1">
      <c r="B15" s="142" t="s">
        <v>100</v>
      </c>
      <c r="C15" s="169">
        <v>9</v>
      </c>
      <c r="D15" s="169">
        <v>17</v>
      </c>
      <c r="E15" s="169"/>
      <c r="F15" s="169"/>
      <c r="G15" s="169"/>
      <c r="H15" s="169"/>
      <c r="I15" s="169"/>
      <c r="J15" s="169"/>
      <c r="K15" s="169"/>
      <c r="L15" s="169"/>
      <c r="M15" s="169"/>
      <c r="N15" s="44" t="e">
        <f>(M15/G15)^(1/6)-1</f>
        <v>#DIV/0!</v>
      </c>
    </row>
    <row r="16" spans="2:14" ht="13.2" customHeight="1">
      <c r="B16" s="143" t="s">
        <v>93</v>
      </c>
      <c r="C16" s="37"/>
      <c r="D16" s="31">
        <f>(D15-C15)/C15</f>
        <v>0.88888888888888884</v>
      </c>
      <c r="E16" s="31"/>
      <c r="F16" s="31"/>
      <c r="G16" s="31"/>
      <c r="H16" s="31"/>
      <c r="I16" s="31"/>
      <c r="J16" s="31"/>
      <c r="K16" s="42"/>
      <c r="L16" s="42"/>
      <c r="M16" s="42"/>
      <c r="N16" s="43"/>
    </row>
    <row r="17" spans="2:14" ht="13.2" customHeight="1">
      <c r="B17" s="142" t="s">
        <v>71</v>
      </c>
      <c r="C17" s="169">
        <f>C9+C11+C13+C15</f>
        <v>161.6</v>
      </c>
      <c r="D17" s="169">
        <f>D9+D11+D13+D15</f>
        <v>266.3</v>
      </c>
      <c r="E17" s="169"/>
      <c r="F17" s="169"/>
      <c r="G17" s="169"/>
      <c r="H17" s="169"/>
      <c r="I17" s="169"/>
      <c r="J17" s="169"/>
      <c r="K17" s="187"/>
      <c r="L17" s="187"/>
      <c r="M17" s="187"/>
      <c r="N17" s="44" t="e">
        <f>(M17/G17)^(1/6)-1</f>
        <v>#DIV/0!</v>
      </c>
    </row>
    <row r="18" spans="2:14" ht="13.2" customHeight="1">
      <c r="B18" s="146" t="s">
        <v>93</v>
      </c>
      <c r="C18" s="37"/>
      <c r="D18" s="31">
        <f>(D17-C17)/C17</f>
        <v>0.64789603960396047</v>
      </c>
      <c r="E18" s="31">
        <f>(E17-D17)/D17</f>
        <v>-1</v>
      </c>
      <c r="F18" s="31" t="e">
        <f>(F17-E17)/E17</f>
        <v>#DIV/0!</v>
      </c>
      <c r="G18" s="31" t="e">
        <f t="shared" ref="G18:M18" si="0">(G17-F17)/F17</f>
        <v>#DIV/0!</v>
      </c>
      <c r="H18" s="31" t="e">
        <f t="shared" si="0"/>
        <v>#DIV/0!</v>
      </c>
      <c r="I18" s="31" t="e">
        <f t="shared" si="0"/>
        <v>#DIV/0!</v>
      </c>
      <c r="J18" s="31" t="e">
        <f t="shared" si="0"/>
        <v>#DIV/0!</v>
      </c>
      <c r="K18" s="42" t="e">
        <f t="shared" si="0"/>
        <v>#DIV/0!</v>
      </c>
      <c r="L18" s="42" t="e">
        <f t="shared" si="0"/>
        <v>#DIV/0!</v>
      </c>
      <c r="M18" s="42" t="e">
        <f t="shared" si="0"/>
        <v>#DIV/0!</v>
      </c>
      <c r="N18" s="45"/>
    </row>
    <row r="19" spans="2:14" ht="13.2" customHeight="1">
      <c r="B19" s="19"/>
      <c r="C19" s="19"/>
      <c r="D19" s="19"/>
      <c r="E19" s="19"/>
      <c r="F19" s="58"/>
      <c r="G19" s="163"/>
    </row>
    <row r="20" spans="2:14" ht="13.2" customHeight="1">
      <c r="F20" s="58"/>
      <c r="G20" s="58"/>
    </row>
    <row r="21" spans="2:14" ht="13.2" customHeight="1">
      <c r="B21" s="23" t="s">
        <v>120</v>
      </c>
      <c r="C21" s="23"/>
      <c r="D21" s="23"/>
      <c r="E21" s="23"/>
      <c r="N21" s="66"/>
    </row>
    <row r="22" spans="2:14" ht="13.2" customHeight="1">
      <c r="B22" s="11" t="s">
        <v>91</v>
      </c>
      <c r="C22" s="22">
        <v>2016</v>
      </c>
      <c r="D22" s="22">
        <v>2017</v>
      </c>
      <c r="E22" s="22">
        <v>2018</v>
      </c>
      <c r="F22" s="22">
        <v>2019</v>
      </c>
      <c r="G22" s="22">
        <v>2020</v>
      </c>
      <c r="H22" s="22">
        <v>2021</v>
      </c>
      <c r="I22" s="22">
        <v>2022</v>
      </c>
      <c r="J22" s="22">
        <v>2023</v>
      </c>
      <c r="K22" s="22">
        <v>2024</v>
      </c>
      <c r="L22" s="22">
        <v>2025</v>
      </c>
      <c r="M22" s="22">
        <v>2026</v>
      </c>
      <c r="N22" s="67"/>
    </row>
    <row r="23" spans="2:14" ht="13.2" customHeight="1">
      <c r="B23" s="4" t="s">
        <v>92</v>
      </c>
      <c r="C23" s="31">
        <f>C9/EPC!C9</f>
        <v>0.15901455767077266</v>
      </c>
      <c r="D23" s="31">
        <f>D9/EPC!D9</f>
        <v>0.28788881535407018</v>
      </c>
      <c r="E23" s="31" t="e">
        <f>E9/EPC!E9</f>
        <v>#DIV/0!</v>
      </c>
      <c r="F23" s="31" t="e">
        <f>F9/EPC!F9</f>
        <v>#DIV/0!</v>
      </c>
      <c r="G23" s="31" t="e">
        <f>G9/EPC!G9</f>
        <v>#DIV/0!</v>
      </c>
      <c r="H23" s="31" t="e">
        <f>H9/EPC!H9</f>
        <v>#DIV/0!</v>
      </c>
      <c r="I23" s="31" t="e">
        <f>I9/EPC!I9</f>
        <v>#DIV/0!</v>
      </c>
      <c r="J23" s="31" t="e">
        <f>J9/EPC!J9</f>
        <v>#DIV/0!</v>
      </c>
      <c r="K23" s="31" t="e">
        <f>K9/EPC!K9</f>
        <v>#DIV/0!</v>
      </c>
      <c r="L23" s="31" t="e">
        <f>L9/EPC!L9</f>
        <v>#DIV/0!</v>
      </c>
      <c r="M23" s="31" t="e">
        <f>M9/EPC!M9</f>
        <v>#DIV/0!</v>
      </c>
      <c r="N23" s="68"/>
    </row>
    <row r="24" spans="2:14" ht="13.2" customHeight="1">
      <c r="B24" s="4" t="s">
        <v>94</v>
      </c>
      <c r="C24" s="31">
        <f>C11/EPC!C11</f>
        <v>9.1627172195892573E-2</v>
      </c>
      <c r="D24" s="31">
        <f>D11/EPC!D11</f>
        <v>0.19978594363182303</v>
      </c>
      <c r="E24" s="31" t="e">
        <f>E11/EPC!E11</f>
        <v>#DIV/0!</v>
      </c>
      <c r="F24" s="31" t="e">
        <f>F11/EPC!F11</f>
        <v>#DIV/0!</v>
      </c>
      <c r="G24" s="31" t="e">
        <f>G11/EPC!G11</f>
        <v>#DIV/0!</v>
      </c>
      <c r="H24" s="31" t="e">
        <f>H11/EPC!H11</f>
        <v>#DIV/0!</v>
      </c>
      <c r="I24" s="31" t="e">
        <f>I11/EPC!I11</f>
        <v>#DIV/0!</v>
      </c>
      <c r="J24" s="31" t="e">
        <f>J11/EPC!J11</f>
        <v>#DIV/0!</v>
      </c>
      <c r="K24" s="31" t="e">
        <f>K11/EPC!K11</f>
        <v>#DIV/0!</v>
      </c>
      <c r="L24" s="31" t="e">
        <f>L11/EPC!L11</f>
        <v>#DIV/0!</v>
      </c>
      <c r="M24" s="31" t="e">
        <f>M11/EPC!M11</f>
        <v>#DIV/0!</v>
      </c>
      <c r="N24" s="68"/>
    </row>
    <row r="25" spans="2:14" ht="13.2" customHeight="1">
      <c r="B25" s="4" t="s">
        <v>95</v>
      </c>
      <c r="C25" s="31">
        <f>C13/EPC!C13</f>
        <v>6.3917328485312411E-2</v>
      </c>
      <c r="D25" s="31">
        <f>D13/EPC!D13</f>
        <v>0.11232037193575656</v>
      </c>
      <c r="E25" s="31" t="e">
        <f>E13/EPC!E13</f>
        <v>#DIV/0!</v>
      </c>
      <c r="F25" s="31" t="e">
        <f>F13/EPC!F13</f>
        <v>#DIV/0!</v>
      </c>
      <c r="G25" s="31" t="e">
        <f>G13/EPC!G13</f>
        <v>#DIV/0!</v>
      </c>
      <c r="H25" s="31" t="e">
        <f>H13/EPC!H13</f>
        <v>#DIV/0!</v>
      </c>
      <c r="I25" s="31" t="e">
        <f>I13/EPC!I13</f>
        <v>#DIV/0!</v>
      </c>
      <c r="J25" s="31" t="e">
        <f>J13/EPC!J13</f>
        <v>#DIV/0!</v>
      </c>
      <c r="K25" s="31" t="e">
        <f>K13/EPC!K13</f>
        <v>#DIV/0!</v>
      </c>
      <c r="L25" s="31" t="e">
        <f>L13/EPC!L13</f>
        <v>#DIV/0!</v>
      </c>
      <c r="M25" s="31" t="e">
        <f>M13/EPC!M13</f>
        <v>#DIV/0!</v>
      </c>
      <c r="N25" s="68"/>
    </row>
    <row r="26" spans="2:14" ht="13.2" customHeight="1">
      <c r="B26" s="4" t="s">
        <v>100</v>
      </c>
      <c r="C26" s="31">
        <f>C15/EPC!C15</f>
        <v>0.21126760563380281</v>
      </c>
      <c r="D26" s="31">
        <f>D15/EPC!D15</f>
        <v>0.36247334754797444</v>
      </c>
      <c r="E26" s="31" t="e">
        <f>E15/EPC!E15</f>
        <v>#DIV/0!</v>
      </c>
      <c r="F26" s="31" t="e">
        <f>F15/EPC!F15</f>
        <v>#DIV/0!</v>
      </c>
      <c r="G26" s="31" t="e">
        <f>G15/EPC!G15</f>
        <v>#DIV/0!</v>
      </c>
      <c r="H26" s="31" t="e">
        <f>H15/EPC!H15</f>
        <v>#DIV/0!</v>
      </c>
      <c r="I26" s="31" t="e">
        <f>I15/EPC!I15</f>
        <v>#DIV/0!</v>
      </c>
      <c r="J26" s="31" t="e">
        <f>J15/EPC!J15</f>
        <v>#DIV/0!</v>
      </c>
      <c r="K26" s="31" t="e">
        <f>K15/EPC!K15</f>
        <v>#DIV/0!</v>
      </c>
      <c r="L26" s="31" t="e">
        <f>L15/EPC!L15</f>
        <v>#DIV/0!</v>
      </c>
      <c r="M26" s="31" t="e">
        <f>M15/EPC!M15</f>
        <v>#DIV/0!</v>
      </c>
      <c r="N26" s="68"/>
    </row>
    <row r="27" spans="2:14" ht="13.2" customHeight="1">
      <c r="B27" s="4" t="s">
        <v>71</v>
      </c>
      <c r="C27" s="31">
        <f>C17/EPC!C17</f>
        <v>9.174520267968661E-2</v>
      </c>
      <c r="D27" s="31">
        <f>D17/EPC!D17</f>
        <v>0.16899352709734736</v>
      </c>
      <c r="E27" s="31" t="e">
        <f>E17/EPC!E17</f>
        <v>#DIV/0!</v>
      </c>
      <c r="F27" s="31" t="e">
        <f>F17/EPC!F17</f>
        <v>#DIV/0!</v>
      </c>
      <c r="G27" s="31" t="e">
        <f>G17/EPC!G17</f>
        <v>#DIV/0!</v>
      </c>
      <c r="H27" s="31" t="e">
        <f>H17/EPC!H17</f>
        <v>#DIV/0!</v>
      </c>
      <c r="I27" s="31" t="e">
        <f>I17/EPC!I17</f>
        <v>#DIV/0!</v>
      </c>
      <c r="J27" s="31" t="e">
        <f>J17/EPC!J17</f>
        <v>#DIV/0!</v>
      </c>
      <c r="K27" s="31" t="e">
        <f>K17/EPC!K17</f>
        <v>#DIV/0!</v>
      </c>
      <c r="L27" s="31" t="e">
        <f>L17/EPC!L17</f>
        <v>#DIV/0!</v>
      </c>
      <c r="M27" s="31" t="e">
        <f>M17/EPC!M17</f>
        <v>#DIV/0!</v>
      </c>
      <c r="N27" s="68"/>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W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2" width="8.6640625" style="1"/>
    <col min="23" max="23" width="9.5546875" style="1" customWidth="1"/>
    <col min="24" max="16384" width="8.6640625" style="1"/>
  </cols>
  <sheetData>
    <row r="1" spans="2:23" ht="13.2" customHeight="1"/>
    <row r="2" spans="2:23" ht="17.399999999999999">
      <c r="B2" s="30" t="str">
        <f>Introduction!B2</f>
        <v>LightCounting Wireless Infrastructure Shares, Size &amp; Forecast - 4Q20</v>
      </c>
    </row>
    <row r="3" spans="2:23" ht="15">
      <c r="B3" s="217" t="str">
        <f>Introduction!B3</f>
        <v>February 2021 - Sample template for illustrative purposes only</v>
      </c>
      <c r="W3" s="109"/>
    </row>
    <row r="4" spans="2:23" ht="13.2" customHeight="1">
      <c r="B4" s="29"/>
      <c r="W4" s="109"/>
    </row>
    <row r="5" spans="2:23" ht="15.6">
      <c r="B5" s="96" t="s">
        <v>88</v>
      </c>
      <c r="C5" s="27"/>
    </row>
    <row r="6" spans="2:23">
      <c r="B6" s="1" t="s">
        <v>89</v>
      </c>
    </row>
    <row r="7" spans="2:23" ht="13.2" customHeight="1"/>
    <row r="8" spans="2:23" s="81" customFormat="1" ht="13.2" customHeight="1">
      <c r="B8" s="23" t="s">
        <v>157</v>
      </c>
      <c r="N8" s="23" t="s">
        <v>122</v>
      </c>
      <c r="P8" s="69"/>
    </row>
    <row r="9" spans="2:23" s="81" customFormat="1" ht="13.2" customHeight="1">
      <c r="B9" s="140" t="s">
        <v>6</v>
      </c>
      <c r="C9" s="123" t="s">
        <v>74</v>
      </c>
      <c r="D9" s="123" t="s">
        <v>75</v>
      </c>
      <c r="E9" s="123" t="s">
        <v>76</v>
      </c>
      <c r="F9" s="123" t="s">
        <v>77</v>
      </c>
      <c r="G9" s="123" t="s">
        <v>78</v>
      </c>
      <c r="H9" s="123" t="s">
        <v>79</v>
      </c>
      <c r="I9" s="123" t="s">
        <v>80</v>
      </c>
      <c r="J9" s="123" t="s">
        <v>81</v>
      </c>
      <c r="K9" s="123" t="s">
        <v>82</v>
      </c>
      <c r="L9" s="123" t="s">
        <v>83</v>
      </c>
      <c r="N9" s="122" t="str">
        <f>B9</f>
        <v>Vendor</v>
      </c>
      <c r="O9" s="123">
        <v>2019</v>
      </c>
      <c r="P9" s="123">
        <v>2020</v>
      </c>
      <c r="Q9" s="123">
        <v>2021</v>
      </c>
      <c r="R9" s="123">
        <v>2022</v>
      </c>
      <c r="S9" s="123">
        <v>2023</v>
      </c>
    </row>
    <row r="10" spans="2:23" s="81" customFormat="1" ht="13.2" customHeight="1">
      <c r="B10" s="82" t="s">
        <v>9</v>
      </c>
      <c r="C10" s="169"/>
      <c r="D10" s="169"/>
      <c r="E10" s="169"/>
      <c r="F10" s="169"/>
      <c r="G10" s="169"/>
      <c r="H10" s="169"/>
      <c r="I10" s="169"/>
      <c r="J10" s="169"/>
      <c r="K10" s="169"/>
      <c r="L10" s="169"/>
      <c r="N10" s="168" t="str">
        <f t="shared" ref="N10:N17" si="0">B10</f>
        <v>Cisco</v>
      </c>
      <c r="O10" s="171">
        <f>SUM(C10:F10)</f>
        <v>0</v>
      </c>
      <c r="P10" s="171">
        <f>SUM(G10:J10)</f>
        <v>0</v>
      </c>
      <c r="Q10" s="169"/>
      <c r="R10" s="169"/>
      <c r="S10" s="169"/>
    </row>
    <row r="11" spans="2:23" s="81" customFormat="1" ht="13.2" customHeight="1">
      <c r="B11" s="82" t="s">
        <v>11</v>
      </c>
      <c r="C11" s="169"/>
      <c r="D11" s="169"/>
      <c r="E11" s="169"/>
      <c r="F11" s="169"/>
      <c r="G11" s="169"/>
      <c r="H11" s="169"/>
      <c r="I11" s="169"/>
      <c r="J11" s="169"/>
      <c r="K11" s="169"/>
      <c r="L11" s="169"/>
      <c r="N11" s="168" t="str">
        <f t="shared" si="0"/>
        <v>Ericsson</v>
      </c>
      <c r="O11" s="171">
        <f t="shared" ref="O11:O17" si="1">SUM(C11:F11)</f>
        <v>0</v>
      </c>
      <c r="P11" s="171">
        <f t="shared" ref="P11:P17" si="2">SUM(G11:J11)</f>
        <v>0</v>
      </c>
      <c r="Q11" s="169"/>
      <c r="R11" s="169"/>
      <c r="S11" s="169"/>
    </row>
    <row r="12" spans="2:23" s="81" customFormat="1" ht="13.2" customHeight="1">
      <c r="B12" s="82" t="s">
        <v>17</v>
      </c>
      <c r="C12" s="169"/>
      <c r="D12" s="169"/>
      <c r="E12" s="169"/>
      <c r="F12" s="169"/>
      <c r="G12" s="169"/>
      <c r="H12" s="169"/>
      <c r="I12" s="169"/>
      <c r="J12" s="169"/>
      <c r="K12" s="169"/>
      <c r="L12" s="169"/>
      <c r="N12" s="168" t="str">
        <f t="shared" si="0"/>
        <v>Huawei</v>
      </c>
      <c r="O12" s="171">
        <f t="shared" si="1"/>
        <v>0</v>
      </c>
      <c r="P12" s="171">
        <f t="shared" si="2"/>
        <v>0</v>
      </c>
      <c r="Q12" s="169"/>
      <c r="R12" s="169"/>
      <c r="S12" s="169"/>
    </row>
    <row r="13" spans="2:23" s="81" customFormat="1" ht="13.2" customHeight="1">
      <c r="B13" s="82" t="s">
        <v>20</v>
      </c>
      <c r="C13" s="169"/>
      <c r="D13" s="169"/>
      <c r="E13" s="169"/>
      <c r="F13" s="169"/>
      <c r="G13" s="179"/>
      <c r="H13" s="169"/>
      <c r="I13" s="169"/>
      <c r="J13" s="169"/>
      <c r="K13" s="169"/>
      <c r="L13" s="169"/>
      <c r="N13" s="168" t="str">
        <f t="shared" si="0"/>
        <v>Mavenir</v>
      </c>
      <c r="O13" s="171">
        <f t="shared" si="1"/>
        <v>0</v>
      </c>
      <c r="P13" s="171">
        <f t="shared" si="2"/>
        <v>0</v>
      </c>
      <c r="Q13" s="169"/>
      <c r="R13" s="169"/>
      <c r="S13" s="169"/>
    </row>
    <row r="14" spans="2:23" s="81" customFormat="1" ht="13.2" customHeight="1">
      <c r="B14" s="82" t="s">
        <v>18</v>
      </c>
      <c r="C14" s="169"/>
      <c r="D14" s="169"/>
      <c r="E14" s="169"/>
      <c r="F14" s="169"/>
      <c r="G14" s="169"/>
      <c r="H14" s="169"/>
      <c r="I14" s="169"/>
      <c r="J14" s="169"/>
      <c r="K14" s="169"/>
      <c r="L14" s="169"/>
      <c r="N14" s="168" t="str">
        <f t="shared" si="0"/>
        <v>Nokia</v>
      </c>
      <c r="O14" s="171">
        <f t="shared" si="1"/>
        <v>0</v>
      </c>
      <c r="P14" s="171">
        <f t="shared" si="2"/>
        <v>0</v>
      </c>
      <c r="Q14" s="169"/>
      <c r="R14" s="169"/>
      <c r="S14" s="169"/>
    </row>
    <row r="15" spans="2:23" s="81" customFormat="1" ht="13.2" customHeight="1">
      <c r="B15" s="82" t="s">
        <v>23</v>
      </c>
      <c r="C15" s="169"/>
      <c r="D15" s="169"/>
      <c r="E15" s="169"/>
      <c r="F15" s="169"/>
      <c r="G15" s="169"/>
      <c r="H15" s="169"/>
      <c r="I15" s="169"/>
      <c r="J15" s="169"/>
      <c r="K15" s="169"/>
      <c r="L15" s="169"/>
      <c r="N15" s="168" t="str">
        <f t="shared" si="0"/>
        <v>Samsung</v>
      </c>
      <c r="O15" s="171">
        <f t="shared" si="1"/>
        <v>0</v>
      </c>
      <c r="P15" s="171">
        <f t="shared" si="2"/>
        <v>0</v>
      </c>
      <c r="Q15" s="169"/>
      <c r="R15" s="169"/>
      <c r="S15" s="169"/>
    </row>
    <row r="16" spans="2:23" s="81" customFormat="1" ht="13.2" customHeight="1">
      <c r="B16" s="82" t="s">
        <v>28</v>
      </c>
      <c r="C16" s="169"/>
      <c r="D16" s="169"/>
      <c r="E16" s="169"/>
      <c r="F16" s="169"/>
      <c r="G16" s="169"/>
      <c r="H16" s="169"/>
      <c r="I16" s="169"/>
      <c r="J16" s="169"/>
      <c r="K16" s="169"/>
      <c r="L16" s="169"/>
      <c r="N16" s="168" t="str">
        <f t="shared" si="0"/>
        <v>ZTE</v>
      </c>
      <c r="O16" s="171">
        <f t="shared" si="1"/>
        <v>0</v>
      </c>
      <c r="P16" s="171">
        <f t="shared" si="2"/>
        <v>0</v>
      </c>
      <c r="Q16" s="169"/>
      <c r="R16" s="169"/>
      <c r="S16" s="169"/>
    </row>
    <row r="17" spans="2:19" s="81" customFormat="1" ht="13.2" customHeight="1">
      <c r="B17" s="82" t="s">
        <v>84</v>
      </c>
      <c r="C17" s="169"/>
      <c r="D17" s="169"/>
      <c r="E17" s="169"/>
      <c r="F17" s="169"/>
      <c r="G17" s="169"/>
      <c r="H17" s="169"/>
      <c r="I17" s="169"/>
      <c r="J17" s="169"/>
      <c r="K17" s="169"/>
      <c r="L17" s="169"/>
      <c r="N17" s="168" t="str">
        <f t="shared" si="0"/>
        <v>Other</v>
      </c>
      <c r="O17" s="171">
        <f t="shared" si="1"/>
        <v>0</v>
      </c>
      <c r="P17" s="171">
        <f t="shared" si="2"/>
        <v>0</v>
      </c>
      <c r="Q17" s="169"/>
      <c r="R17" s="169"/>
      <c r="S17" s="169"/>
    </row>
    <row r="18" spans="2:19" s="81" customFormat="1" ht="13.2" customHeight="1">
      <c r="B18" s="82" t="s">
        <v>71</v>
      </c>
      <c r="C18" s="170">
        <f t="shared" ref="C18:L18" si="3">SUM(C10:C17)</f>
        <v>0</v>
      </c>
      <c r="D18" s="170">
        <f t="shared" si="3"/>
        <v>0</v>
      </c>
      <c r="E18" s="170">
        <f t="shared" si="3"/>
        <v>0</v>
      </c>
      <c r="F18" s="170">
        <f t="shared" si="3"/>
        <v>0</v>
      </c>
      <c r="G18" s="170">
        <f t="shared" si="3"/>
        <v>0</v>
      </c>
      <c r="H18" s="170">
        <f t="shared" si="3"/>
        <v>0</v>
      </c>
      <c r="I18" s="170">
        <f t="shared" ref="I18" si="4">SUM(I10:I17)</f>
        <v>0</v>
      </c>
      <c r="J18" s="170">
        <f t="shared" si="3"/>
        <v>0</v>
      </c>
      <c r="K18" s="170">
        <f t="shared" si="3"/>
        <v>0</v>
      </c>
      <c r="L18" s="170">
        <f t="shared" si="3"/>
        <v>0</v>
      </c>
      <c r="N18" s="82" t="s">
        <v>71</v>
      </c>
      <c r="O18" s="172">
        <f>SUM(O10:O17)</f>
        <v>0</v>
      </c>
      <c r="P18" s="172">
        <f>SUM(P10:P17)</f>
        <v>0</v>
      </c>
      <c r="Q18" s="172">
        <f>SUM(Q10:Q17)</f>
        <v>0</v>
      </c>
      <c r="R18" s="172">
        <f>SUM(R10:R17)</f>
        <v>0</v>
      </c>
      <c r="S18" s="172">
        <f>SUM(S10:S17)</f>
        <v>0</v>
      </c>
    </row>
    <row r="19" spans="2:19" s="81" customFormat="1" ht="13.2" customHeight="1">
      <c r="B19" s="81" t="s">
        <v>166</v>
      </c>
      <c r="C19" s="182"/>
      <c r="D19" s="182"/>
      <c r="E19" s="182"/>
      <c r="F19" s="182"/>
      <c r="G19" s="182"/>
      <c r="H19" s="182" t="str">
        <f>IF(G18=0,"",H18/G18-1)</f>
        <v/>
      </c>
      <c r="I19" s="182" t="str">
        <f>IF(H18=0,"",I18/H18-1)</f>
        <v/>
      </c>
      <c r="J19" s="182" t="str">
        <f>IF(I18=0,"",J18/I18-1)</f>
        <v/>
      </c>
      <c r="K19" s="182" t="str">
        <f>IF(J18=0,"",K18/J18-1)</f>
        <v/>
      </c>
      <c r="L19" s="182" t="str">
        <f>IF(K18=0,"",L18/K18-1)</f>
        <v/>
      </c>
      <c r="N19" s="86"/>
      <c r="O19" s="218"/>
      <c r="P19" s="218"/>
    </row>
    <row r="20" spans="2:19" s="81" customFormat="1" ht="13.2" customHeight="1">
      <c r="N20" s="86"/>
      <c r="O20" s="86"/>
      <c r="P20" s="219"/>
    </row>
    <row r="21" spans="2:19" s="81" customFormat="1" ht="13.2" customHeight="1">
      <c r="B21" s="23" t="s">
        <v>121</v>
      </c>
      <c r="F21" s="183"/>
      <c r="N21" s="23" t="s">
        <v>123</v>
      </c>
    </row>
    <row r="22" spans="2:19" s="81" customFormat="1" ht="13.2" customHeight="1">
      <c r="B22" s="140"/>
      <c r="C22" s="123" t="s">
        <v>74</v>
      </c>
      <c r="D22" s="123" t="s">
        <v>75</v>
      </c>
      <c r="E22" s="123" t="s">
        <v>76</v>
      </c>
      <c r="F22" s="123" t="s">
        <v>77</v>
      </c>
      <c r="G22" s="123" t="s">
        <v>78</v>
      </c>
      <c r="H22" s="123" t="s">
        <v>79</v>
      </c>
      <c r="I22" s="123" t="s">
        <v>80</v>
      </c>
      <c r="J22" s="123" t="s">
        <v>81</v>
      </c>
      <c r="K22" s="123" t="s">
        <v>82</v>
      </c>
      <c r="L22" s="123" t="s">
        <v>83</v>
      </c>
      <c r="N22" s="140"/>
      <c r="O22" s="123">
        <v>2019</v>
      </c>
      <c r="P22" s="123">
        <v>2020</v>
      </c>
      <c r="Q22" s="123">
        <v>2021</v>
      </c>
      <c r="R22" s="123">
        <v>2022</v>
      </c>
      <c r="S22" s="123">
        <v>2023</v>
      </c>
    </row>
    <row r="23" spans="2:19" s="81" customFormat="1" ht="13.2" customHeight="1">
      <c r="B23" s="180" t="str">
        <f t="shared" ref="B23:B30" si="5">B10</f>
        <v>Cisco</v>
      </c>
      <c r="C23" s="176" t="e">
        <f t="shared" ref="C23:H30" si="6">C10/C$18</f>
        <v>#DIV/0!</v>
      </c>
      <c r="D23" s="176" t="e">
        <f t="shared" si="6"/>
        <v>#DIV/0!</v>
      </c>
      <c r="E23" s="176" t="e">
        <f t="shared" si="6"/>
        <v>#DIV/0!</v>
      </c>
      <c r="F23" s="176" t="e">
        <f t="shared" si="6"/>
        <v>#DIV/0!</v>
      </c>
      <c r="G23" s="176" t="e">
        <f t="shared" si="6"/>
        <v>#DIV/0!</v>
      </c>
      <c r="H23" s="176" t="e">
        <f t="shared" si="6"/>
        <v>#DIV/0!</v>
      </c>
      <c r="I23" s="176" t="e">
        <f t="shared" ref="I23:J23" si="7">I10/I$18</f>
        <v>#DIV/0!</v>
      </c>
      <c r="J23" s="176" t="e">
        <f t="shared" si="7"/>
        <v>#DIV/0!</v>
      </c>
      <c r="K23" s="181"/>
      <c r="L23" s="181"/>
      <c r="N23" s="180" t="str">
        <f t="shared" ref="N23:N30" si="8">N10</f>
        <v>Cisco</v>
      </c>
      <c r="O23" s="176" t="e">
        <f t="shared" ref="O23:P30" si="9">O10/O$18</f>
        <v>#DIV/0!</v>
      </c>
      <c r="P23" s="176" t="e">
        <f t="shared" si="9"/>
        <v>#DIV/0!</v>
      </c>
      <c r="Q23" s="181"/>
      <c r="R23" s="181"/>
      <c r="S23" s="181"/>
    </row>
    <row r="24" spans="2:19" s="81" customFormat="1" ht="13.2" customHeight="1">
      <c r="B24" s="180" t="str">
        <f t="shared" si="5"/>
        <v>Ericsson</v>
      </c>
      <c r="C24" s="176" t="e">
        <f t="shared" si="6"/>
        <v>#DIV/0!</v>
      </c>
      <c r="D24" s="176" t="e">
        <f t="shared" si="6"/>
        <v>#DIV/0!</v>
      </c>
      <c r="E24" s="176" t="e">
        <f t="shared" si="6"/>
        <v>#DIV/0!</v>
      </c>
      <c r="F24" s="176" t="e">
        <f t="shared" si="6"/>
        <v>#DIV/0!</v>
      </c>
      <c r="G24" s="176" t="e">
        <f t="shared" si="6"/>
        <v>#DIV/0!</v>
      </c>
      <c r="H24" s="176" t="e">
        <f t="shared" si="6"/>
        <v>#DIV/0!</v>
      </c>
      <c r="I24" s="176" t="e">
        <f t="shared" ref="I24:J24" si="10">I11/I$18</f>
        <v>#DIV/0!</v>
      </c>
      <c r="J24" s="176" t="e">
        <f t="shared" si="10"/>
        <v>#DIV/0!</v>
      </c>
      <c r="K24" s="178"/>
      <c r="L24" s="178"/>
      <c r="N24" s="180" t="str">
        <f t="shared" si="8"/>
        <v>Ericsson</v>
      </c>
      <c r="O24" s="176" t="e">
        <f t="shared" si="9"/>
        <v>#DIV/0!</v>
      </c>
      <c r="P24" s="176" t="e">
        <f t="shared" si="9"/>
        <v>#DIV/0!</v>
      </c>
      <c r="Q24" s="178"/>
      <c r="R24" s="178"/>
      <c r="S24" s="178"/>
    </row>
    <row r="25" spans="2:19" s="81" customFormat="1" ht="13.2" customHeight="1">
      <c r="B25" s="180" t="str">
        <f t="shared" si="5"/>
        <v>Huawei</v>
      </c>
      <c r="C25" s="176" t="e">
        <f t="shared" si="6"/>
        <v>#DIV/0!</v>
      </c>
      <c r="D25" s="176" t="e">
        <f t="shared" si="6"/>
        <v>#DIV/0!</v>
      </c>
      <c r="E25" s="176" t="e">
        <f t="shared" si="6"/>
        <v>#DIV/0!</v>
      </c>
      <c r="F25" s="176" t="e">
        <f t="shared" si="6"/>
        <v>#DIV/0!</v>
      </c>
      <c r="G25" s="176" t="e">
        <f t="shared" si="6"/>
        <v>#DIV/0!</v>
      </c>
      <c r="H25" s="176" t="e">
        <f t="shared" si="6"/>
        <v>#DIV/0!</v>
      </c>
      <c r="I25" s="176" t="e">
        <f t="shared" ref="I25:J25" si="11">I12/I$18</f>
        <v>#DIV/0!</v>
      </c>
      <c r="J25" s="176" t="e">
        <f t="shared" si="11"/>
        <v>#DIV/0!</v>
      </c>
      <c r="K25" s="178"/>
      <c r="L25" s="178"/>
      <c r="N25" s="180" t="str">
        <f t="shared" si="8"/>
        <v>Huawei</v>
      </c>
      <c r="O25" s="176" t="e">
        <f t="shared" si="9"/>
        <v>#DIV/0!</v>
      </c>
      <c r="P25" s="176" t="e">
        <f t="shared" si="9"/>
        <v>#DIV/0!</v>
      </c>
      <c r="Q25" s="178"/>
      <c r="R25" s="178"/>
      <c r="S25" s="178"/>
    </row>
    <row r="26" spans="2:19" s="81" customFormat="1" ht="13.2" customHeight="1">
      <c r="B26" s="180" t="str">
        <f t="shared" si="5"/>
        <v>Mavenir</v>
      </c>
      <c r="C26" s="176" t="e">
        <f t="shared" si="6"/>
        <v>#DIV/0!</v>
      </c>
      <c r="D26" s="176" t="e">
        <f t="shared" si="6"/>
        <v>#DIV/0!</v>
      </c>
      <c r="E26" s="176" t="e">
        <f t="shared" si="6"/>
        <v>#DIV/0!</v>
      </c>
      <c r="F26" s="176" t="e">
        <f t="shared" si="6"/>
        <v>#DIV/0!</v>
      </c>
      <c r="G26" s="176" t="e">
        <f t="shared" si="6"/>
        <v>#DIV/0!</v>
      </c>
      <c r="H26" s="176" t="e">
        <f t="shared" si="6"/>
        <v>#DIV/0!</v>
      </c>
      <c r="I26" s="176" t="e">
        <f t="shared" ref="I26:J26" si="12">I13/I$18</f>
        <v>#DIV/0!</v>
      </c>
      <c r="J26" s="176" t="e">
        <f t="shared" si="12"/>
        <v>#DIV/0!</v>
      </c>
      <c r="K26" s="178"/>
      <c r="L26" s="178"/>
      <c r="N26" s="180" t="str">
        <f t="shared" si="8"/>
        <v>Mavenir</v>
      </c>
      <c r="O26" s="176" t="e">
        <f t="shared" si="9"/>
        <v>#DIV/0!</v>
      </c>
      <c r="P26" s="176" t="e">
        <f t="shared" si="9"/>
        <v>#DIV/0!</v>
      </c>
      <c r="Q26" s="178"/>
      <c r="R26" s="178"/>
      <c r="S26" s="178"/>
    </row>
    <row r="27" spans="2:19" s="81" customFormat="1" ht="13.2" customHeight="1">
      <c r="B27" s="180" t="str">
        <f t="shared" si="5"/>
        <v>Nokia</v>
      </c>
      <c r="C27" s="176" t="e">
        <f t="shared" si="6"/>
        <v>#DIV/0!</v>
      </c>
      <c r="D27" s="176" t="e">
        <f t="shared" si="6"/>
        <v>#DIV/0!</v>
      </c>
      <c r="E27" s="176" t="e">
        <f t="shared" si="6"/>
        <v>#DIV/0!</v>
      </c>
      <c r="F27" s="176" t="e">
        <f t="shared" si="6"/>
        <v>#DIV/0!</v>
      </c>
      <c r="G27" s="176" t="e">
        <f t="shared" si="6"/>
        <v>#DIV/0!</v>
      </c>
      <c r="H27" s="176" t="e">
        <f t="shared" si="6"/>
        <v>#DIV/0!</v>
      </c>
      <c r="I27" s="176" t="e">
        <f t="shared" ref="I27:J27" si="13">I14/I$18</f>
        <v>#DIV/0!</v>
      </c>
      <c r="J27" s="176" t="e">
        <f t="shared" si="13"/>
        <v>#DIV/0!</v>
      </c>
      <c r="K27" s="178"/>
      <c r="L27" s="178"/>
      <c r="N27" s="180" t="str">
        <f t="shared" si="8"/>
        <v>Nokia</v>
      </c>
      <c r="O27" s="176" t="e">
        <f t="shared" si="9"/>
        <v>#DIV/0!</v>
      </c>
      <c r="P27" s="176" t="e">
        <f t="shared" si="9"/>
        <v>#DIV/0!</v>
      </c>
      <c r="Q27" s="178"/>
      <c r="R27" s="178"/>
      <c r="S27" s="178"/>
    </row>
    <row r="28" spans="2:19" s="81" customFormat="1" ht="13.2" customHeight="1">
      <c r="B28" s="180" t="str">
        <f t="shared" si="5"/>
        <v>Samsung</v>
      </c>
      <c r="C28" s="176" t="e">
        <f t="shared" si="6"/>
        <v>#DIV/0!</v>
      </c>
      <c r="D28" s="176" t="e">
        <f t="shared" si="6"/>
        <v>#DIV/0!</v>
      </c>
      <c r="E28" s="176" t="e">
        <f t="shared" si="6"/>
        <v>#DIV/0!</v>
      </c>
      <c r="F28" s="176" t="e">
        <f t="shared" si="6"/>
        <v>#DIV/0!</v>
      </c>
      <c r="G28" s="176" t="e">
        <f t="shared" si="6"/>
        <v>#DIV/0!</v>
      </c>
      <c r="H28" s="176" t="e">
        <f t="shared" si="6"/>
        <v>#DIV/0!</v>
      </c>
      <c r="I28" s="176" t="e">
        <f t="shared" ref="I28:J28" si="14">I15/I$18</f>
        <v>#DIV/0!</v>
      </c>
      <c r="J28" s="176" t="e">
        <f t="shared" si="14"/>
        <v>#DIV/0!</v>
      </c>
      <c r="K28" s="178"/>
      <c r="L28" s="178"/>
      <c r="N28" s="180" t="str">
        <f t="shared" si="8"/>
        <v>Samsung</v>
      </c>
      <c r="O28" s="176" t="e">
        <f t="shared" si="9"/>
        <v>#DIV/0!</v>
      </c>
      <c r="P28" s="176" t="e">
        <f t="shared" si="9"/>
        <v>#DIV/0!</v>
      </c>
      <c r="Q28" s="178"/>
      <c r="R28" s="178"/>
      <c r="S28" s="178"/>
    </row>
    <row r="29" spans="2:19" s="81" customFormat="1" ht="13.2" customHeight="1">
      <c r="B29" s="180" t="str">
        <f t="shared" si="5"/>
        <v>ZTE</v>
      </c>
      <c r="C29" s="176" t="e">
        <f t="shared" si="6"/>
        <v>#DIV/0!</v>
      </c>
      <c r="D29" s="176" t="e">
        <f t="shared" si="6"/>
        <v>#DIV/0!</v>
      </c>
      <c r="E29" s="176" t="e">
        <f t="shared" si="6"/>
        <v>#DIV/0!</v>
      </c>
      <c r="F29" s="176" t="e">
        <f t="shared" si="6"/>
        <v>#DIV/0!</v>
      </c>
      <c r="G29" s="176" t="e">
        <f t="shared" si="6"/>
        <v>#DIV/0!</v>
      </c>
      <c r="H29" s="176" t="e">
        <f t="shared" si="6"/>
        <v>#DIV/0!</v>
      </c>
      <c r="I29" s="176" t="e">
        <f t="shared" ref="I29:J29" si="15">I16/I$18</f>
        <v>#DIV/0!</v>
      </c>
      <c r="J29" s="176" t="e">
        <f t="shared" si="15"/>
        <v>#DIV/0!</v>
      </c>
      <c r="K29" s="178"/>
      <c r="L29" s="178"/>
      <c r="N29" s="180" t="str">
        <f t="shared" si="8"/>
        <v>ZTE</v>
      </c>
      <c r="O29" s="176" t="e">
        <f t="shared" si="9"/>
        <v>#DIV/0!</v>
      </c>
      <c r="P29" s="176" t="e">
        <f t="shared" si="9"/>
        <v>#DIV/0!</v>
      </c>
      <c r="Q29" s="178"/>
      <c r="R29" s="178"/>
      <c r="S29" s="178"/>
    </row>
    <row r="30" spans="2:19" s="81" customFormat="1" ht="13.2" customHeight="1">
      <c r="B30" s="180" t="str">
        <f t="shared" si="5"/>
        <v>Other</v>
      </c>
      <c r="C30" s="176" t="e">
        <f t="shared" si="6"/>
        <v>#DIV/0!</v>
      </c>
      <c r="D30" s="176" t="e">
        <f t="shared" si="6"/>
        <v>#DIV/0!</v>
      </c>
      <c r="E30" s="176" t="e">
        <f t="shared" si="6"/>
        <v>#DIV/0!</v>
      </c>
      <c r="F30" s="176" t="e">
        <f t="shared" si="6"/>
        <v>#DIV/0!</v>
      </c>
      <c r="G30" s="176" t="e">
        <f t="shared" si="6"/>
        <v>#DIV/0!</v>
      </c>
      <c r="H30" s="176" t="e">
        <f t="shared" si="6"/>
        <v>#DIV/0!</v>
      </c>
      <c r="I30" s="176" t="e">
        <f t="shared" ref="I30:J30" si="16">I17/I$18</f>
        <v>#DIV/0!</v>
      </c>
      <c r="J30" s="176" t="e">
        <f t="shared" si="16"/>
        <v>#DIV/0!</v>
      </c>
      <c r="K30" s="178"/>
      <c r="L30" s="178"/>
      <c r="N30" s="180" t="str">
        <f t="shared" si="8"/>
        <v>Other</v>
      </c>
      <c r="O30" s="176" t="e">
        <f t="shared" si="9"/>
        <v>#DIV/0!</v>
      </c>
      <c r="P30" s="176" t="e">
        <f t="shared" si="9"/>
        <v>#DIV/0!</v>
      </c>
      <c r="Q30" s="178"/>
      <c r="R30" s="178"/>
      <c r="S30" s="178"/>
    </row>
    <row r="31" spans="2:19" s="81" customFormat="1" ht="13.2" customHeight="1">
      <c r="B31" s="82" t="s">
        <v>71</v>
      </c>
      <c r="C31" s="175" t="e">
        <f t="shared" ref="C31:H31" si="17">SUM(C23:C30)</f>
        <v>#DIV/0!</v>
      </c>
      <c r="D31" s="175" t="e">
        <f t="shared" si="17"/>
        <v>#DIV/0!</v>
      </c>
      <c r="E31" s="175" t="e">
        <f t="shared" si="17"/>
        <v>#DIV/0!</v>
      </c>
      <c r="F31" s="175" t="e">
        <f t="shared" si="17"/>
        <v>#DIV/0!</v>
      </c>
      <c r="G31" s="175" t="e">
        <f t="shared" si="17"/>
        <v>#DIV/0!</v>
      </c>
      <c r="H31" s="175" t="e">
        <f t="shared" si="17"/>
        <v>#DIV/0!</v>
      </c>
      <c r="I31" s="175" t="e">
        <f t="shared" ref="I31:L31" si="18">SUM(I23:I30)</f>
        <v>#DIV/0!</v>
      </c>
      <c r="J31" s="175" t="e">
        <f t="shared" si="18"/>
        <v>#DIV/0!</v>
      </c>
      <c r="K31" s="175">
        <f t="shared" si="18"/>
        <v>0</v>
      </c>
      <c r="L31" s="175">
        <f t="shared" si="18"/>
        <v>0</v>
      </c>
      <c r="N31" s="82" t="s">
        <v>71</v>
      </c>
      <c r="O31" s="175" t="e">
        <f>SUM(O23:O30)</f>
        <v>#DIV/0!</v>
      </c>
      <c r="P31" s="175" t="e">
        <f>SUM(P23:P30)</f>
        <v>#DIV/0!</v>
      </c>
      <c r="Q31" s="175">
        <f t="shared" ref="Q31:S31" si="19">SUM(Q23:Q30)</f>
        <v>0</v>
      </c>
      <c r="R31" s="175">
        <f t="shared" si="19"/>
        <v>0</v>
      </c>
      <c r="S31" s="175">
        <f t="shared" si="19"/>
        <v>0</v>
      </c>
    </row>
    <row r="32" spans="2:19" s="81" customFormat="1" ht="13.2" customHeight="1">
      <c r="C32" s="182"/>
      <c r="D32" s="182"/>
      <c r="E32" s="182"/>
      <c r="F32" s="182"/>
      <c r="G32" s="182"/>
      <c r="H32" s="182"/>
      <c r="I32" s="182"/>
      <c r="J32" s="182"/>
      <c r="K32" s="182"/>
      <c r="L32" s="182" t="str">
        <f>IF(K31=0,"",L31/K31-1)</f>
        <v/>
      </c>
      <c r="N32" s="58"/>
      <c r="O32" s="182"/>
      <c r="P32" s="182"/>
      <c r="Q32" s="182"/>
      <c r="R32" s="182"/>
      <c r="S32" s="182"/>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9" ht="13.2" customHeight="1"/>
    <row r="50" spans="2:19" ht="13.2" customHeight="1"/>
    <row r="51" spans="2:19" ht="13.2" customHeight="1"/>
    <row r="52" spans="2:19" ht="13.2" customHeight="1"/>
    <row r="53" spans="2:19" ht="15.6">
      <c r="B53" s="96" t="s">
        <v>90</v>
      </c>
      <c r="C53" s="27"/>
    </row>
    <row r="54" spans="2:19" ht="13.2" customHeight="1">
      <c r="B54" s="23" t="s">
        <v>264</v>
      </c>
      <c r="N54" s="23" t="s">
        <v>124</v>
      </c>
      <c r="P54" s="69"/>
    </row>
    <row r="55" spans="2:19" ht="13.2" customHeight="1">
      <c r="B55" s="140" t="s">
        <v>6</v>
      </c>
      <c r="C55" s="22" t="s">
        <v>74</v>
      </c>
      <c r="D55" s="22" t="s">
        <v>75</v>
      </c>
      <c r="E55" s="22" t="s">
        <v>76</v>
      </c>
      <c r="F55" s="22" t="s">
        <v>77</v>
      </c>
      <c r="G55" s="22" t="s">
        <v>78</v>
      </c>
      <c r="H55" s="22" t="s">
        <v>79</v>
      </c>
      <c r="I55" s="22" t="s">
        <v>80</v>
      </c>
      <c r="J55" s="22" t="s">
        <v>81</v>
      </c>
      <c r="K55" s="22" t="s">
        <v>82</v>
      </c>
      <c r="L55" s="22" t="s">
        <v>83</v>
      </c>
      <c r="N55" s="33" t="str">
        <f>B55</f>
        <v>Vendor</v>
      </c>
      <c r="O55" s="22">
        <v>2019</v>
      </c>
      <c r="P55" s="22">
        <v>2020</v>
      </c>
      <c r="Q55" s="22">
        <v>2021</v>
      </c>
      <c r="R55" s="22">
        <v>2022</v>
      </c>
      <c r="S55" s="22">
        <v>2023</v>
      </c>
    </row>
    <row r="56" spans="2:19" ht="13.2" customHeight="1">
      <c r="B56" s="4" t="s">
        <v>9</v>
      </c>
      <c r="C56" s="169"/>
      <c r="D56" s="169"/>
      <c r="E56" s="169"/>
      <c r="F56" s="169"/>
      <c r="G56" s="169"/>
      <c r="H56" s="169"/>
      <c r="I56" s="169"/>
      <c r="J56" s="169"/>
      <c r="K56" s="169"/>
      <c r="L56" s="169"/>
      <c r="N56" s="36" t="str">
        <f t="shared" ref="N56:N63" si="20">B56</f>
        <v>Cisco</v>
      </c>
      <c r="O56" s="171">
        <f>SUM(C56:F56)</f>
        <v>0</v>
      </c>
      <c r="P56" s="171">
        <f>SUM(G56:J56)</f>
        <v>0</v>
      </c>
      <c r="Q56" s="169"/>
      <c r="R56" s="169"/>
      <c r="S56" s="169"/>
    </row>
    <row r="57" spans="2:19" ht="13.2" customHeight="1">
      <c r="B57" s="4" t="s">
        <v>11</v>
      </c>
      <c r="C57" s="169"/>
      <c r="D57" s="169"/>
      <c r="E57" s="169"/>
      <c r="F57" s="169"/>
      <c r="G57" s="169"/>
      <c r="H57" s="169"/>
      <c r="I57" s="169"/>
      <c r="J57" s="169"/>
      <c r="K57" s="169"/>
      <c r="L57" s="169"/>
      <c r="N57" s="36" t="str">
        <f t="shared" si="20"/>
        <v>Ericsson</v>
      </c>
      <c r="O57" s="171">
        <f t="shared" ref="O57:O63" si="21">SUM(C57:F57)</f>
        <v>0</v>
      </c>
      <c r="P57" s="171">
        <f t="shared" ref="P57:P63" si="22">SUM(G57:J57)</f>
        <v>0</v>
      </c>
      <c r="Q57" s="169"/>
      <c r="R57" s="169"/>
      <c r="S57" s="169"/>
    </row>
    <row r="58" spans="2:19" ht="13.2" customHeight="1">
      <c r="B58" s="4" t="s">
        <v>17</v>
      </c>
      <c r="C58" s="169"/>
      <c r="D58" s="169"/>
      <c r="E58" s="169"/>
      <c r="F58" s="169"/>
      <c r="G58" s="169"/>
      <c r="H58" s="169"/>
      <c r="I58" s="169"/>
      <c r="J58" s="169"/>
      <c r="K58" s="169"/>
      <c r="L58" s="169"/>
      <c r="N58" s="36" t="str">
        <f t="shared" si="20"/>
        <v>Huawei</v>
      </c>
      <c r="O58" s="171">
        <f t="shared" si="21"/>
        <v>0</v>
      </c>
      <c r="P58" s="171">
        <f t="shared" si="22"/>
        <v>0</v>
      </c>
      <c r="Q58" s="169"/>
      <c r="R58" s="169"/>
      <c r="S58" s="169"/>
    </row>
    <row r="59" spans="2:19" ht="13.2" customHeight="1">
      <c r="B59" s="4" t="s">
        <v>20</v>
      </c>
      <c r="C59" s="169"/>
      <c r="D59" s="169"/>
      <c r="E59" s="169"/>
      <c r="F59" s="169"/>
      <c r="G59" s="169"/>
      <c r="H59" s="169"/>
      <c r="I59" s="169"/>
      <c r="J59" s="169"/>
      <c r="K59" s="169"/>
      <c r="L59" s="169"/>
      <c r="N59" s="36" t="str">
        <f t="shared" si="20"/>
        <v>Mavenir</v>
      </c>
      <c r="O59" s="171">
        <f t="shared" si="21"/>
        <v>0</v>
      </c>
      <c r="P59" s="171">
        <f t="shared" si="22"/>
        <v>0</v>
      </c>
      <c r="Q59" s="169"/>
      <c r="R59" s="169"/>
      <c r="S59" s="169"/>
    </row>
    <row r="60" spans="2:19" ht="13.2" customHeight="1">
      <c r="B60" s="4" t="s">
        <v>18</v>
      </c>
      <c r="C60" s="169"/>
      <c r="D60" s="169"/>
      <c r="E60" s="169"/>
      <c r="F60" s="169"/>
      <c r="G60" s="169"/>
      <c r="H60" s="169"/>
      <c r="I60" s="169"/>
      <c r="J60" s="169"/>
      <c r="K60" s="169"/>
      <c r="L60" s="169"/>
      <c r="N60" s="36" t="str">
        <f t="shared" si="20"/>
        <v>Nokia</v>
      </c>
      <c r="O60" s="171">
        <f t="shared" si="21"/>
        <v>0</v>
      </c>
      <c r="P60" s="171">
        <f t="shared" si="22"/>
        <v>0</v>
      </c>
      <c r="Q60" s="169"/>
      <c r="R60" s="169"/>
      <c r="S60" s="169"/>
    </row>
    <row r="61" spans="2:19" ht="13.2" customHeight="1">
      <c r="B61" s="4" t="s">
        <v>23</v>
      </c>
      <c r="C61" s="169"/>
      <c r="D61" s="169"/>
      <c r="E61" s="169"/>
      <c r="F61" s="169"/>
      <c r="G61" s="169"/>
      <c r="H61" s="169"/>
      <c r="I61" s="169"/>
      <c r="J61" s="169"/>
      <c r="K61" s="169"/>
      <c r="L61" s="169"/>
      <c r="N61" s="36" t="str">
        <f t="shared" si="20"/>
        <v>Samsung</v>
      </c>
      <c r="O61" s="171">
        <f t="shared" si="21"/>
        <v>0</v>
      </c>
      <c r="P61" s="171">
        <f t="shared" si="22"/>
        <v>0</v>
      </c>
      <c r="Q61" s="169"/>
      <c r="R61" s="169"/>
      <c r="S61" s="169"/>
    </row>
    <row r="62" spans="2:19" ht="13.2" customHeight="1">
      <c r="B62" s="4" t="s">
        <v>28</v>
      </c>
      <c r="C62" s="169"/>
      <c r="D62" s="169"/>
      <c r="E62" s="169"/>
      <c r="F62" s="169"/>
      <c r="G62" s="169"/>
      <c r="H62" s="169"/>
      <c r="I62" s="169"/>
      <c r="J62" s="169"/>
      <c r="K62" s="169"/>
      <c r="L62" s="169"/>
      <c r="N62" s="36" t="str">
        <f t="shared" si="20"/>
        <v>ZTE</v>
      </c>
      <c r="O62" s="171">
        <f t="shared" si="21"/>
        <v>0</v>
      </c>
      <c r="P62" s="171">
        <f t="shared" si="22"/>
        <v>0</v>
      </c>
      <c r="Q62" s="169"/>
      <c r="R62" s="169"/>
      <c r="S62" s="169"/>
    </row>
    <row r="63" spans="2:19" ht="13.2" customHeight="1">
      <c r="B63" s="4" t="s">
        <v>84</v>
      </c>
      <c r="C63" s="169"/>
      <c r="D63" s="169"/>
      <c r="E63" s="169"/>
      <c r="F63" s="169"/>
      <c r="G63" s="169"/>
      <c r="H63" s="169"/>
      <c r="I63" s="169"/>
      <c r="J63" s="169"/>
      <c r="K63" s="169"/>
      <c r="L63" s="169"/>
      <c r="N63" s="36" t="str">
        <f t="shared" si="20"/>
        <v>Other</v>
      </c>
      <c r="O63" s="171">
        <f t="shared" si="21"/>
        <v>0</v>
      </c>
      <c r="P63" s="171">
        <f t="shared" si="22"/>
        <v>0</v>
      </c>
      <c r="Q63" s="169"/>
      <c r="R63" s="169"/>
      <c r="S63" s="169"/>
    </row>
    <row r="64" spans="2:19" ht="13.2" customHeight="1">
      <c r="B64" s="4" t="s">
        <v>71</v>
      </c>
      <c r="C64" s="170">
        <f t="shared" ref="C64:L64" si="23">SUM(C56:C63)</f>
        <v>0</v>
      </c>
      <c r="D64" s="170">
        <f t="shared" si="23"/>
        <v>0</v>
      </c>
      <c r="E64" s="170">
        <f t="shared" si="23"/>
        <v>0</v>
      </c>
      <c r="F64" s="170">
        <f t="shared" si="23"/>
        <v>0</v>
      </c>
      <c r="G64" s="170">
        <f t="shared" si="23"/>
        <v>0</v>
      </c>
      <c r="H64" s="170">
        <f t="shared" si="23"/>
        <v>0</v>
      </c>
      <c r="I64" s="170">
        <f t="shared" si="23"/>
        <v>0</v>
      </c>
      <c r="J64" s="170">
        <f t="shared" si="23"/>
        <v>0</v>
      </c>
      <c r="K64" s="170">
        <f t="shared" si="23"/>
        <v>0</v>
      </c>
      <c r="L64" s="170">
        <f t="shared" si="23"/>
        <v>0</v>
      </c>
      <c r="M64" s="81"/>
      <c r="N64" s="82" t="s">
        <v>71</v>
      </c>
      <c r="O64" s="172">
        <f>SUM(O56:O63)</f>
        <v>0</v>
      </c>
      <c r="P64" s="172">
        <f>SUM(P56:P63)</f>
        <v>0</v>
      </c>
      <c r="Q64" s="172">
        <f>SUM(Q56:Q63)</f>
        <v>0</v>
      </c>
      <c r="R64" s="172">
        <f>SUM(R56:R63)</f>
        <v>0</v>
      </c>
      <c r="S64" s="172">
        <f>SUM(S56:S63)</f>
        <v>0</v>
      </c>
    </row>
    <row r="65" spans="2:19" ht="13.2" customHeight="1">
      <c r="B65" s="1" t="str">
        <f>B19</f>
        <v>Other includes Affirmed Networks, Metaswitch both acquired by Microsoft, and NEC</v>
      </c>
      <c r="C65" s="20"/>
      <c r="D65" s="20"/>
      <c r="E65" s="20"/>
      <c r="F65" s="20"/>
      <c r="G65" s="20"/>
      <c r="H65" s="20"/>
      <c r="I65" s="20" t="str">
        <f>IF(H64=0,"",I64/H64-1)</f>
        <v/>
      </c>
      <c r="J65" s="20" t="str">
        <f>IF(I64=0,"",J64/I64-1)</f>
        <v/>
      </c>
      <c r="K65" s="20" t="str">
        <f>IF(J64=0,"",K64/J64-1)</f>
        <v/>
      </c>
      <c r="L65" s="20" t="str">
        <f>IF(K64=0,"",L64/K64-1)</f>
        <v/>
      </c>
    </row>
    <row r="66" spans="2:19" ht="13.2" customHeight="1"/>
    <row r="67" spans="2:19" ht="13.2" customHeight="1">
      <c r="B67" s="23" t="s">
        <v>125</v>
      </c>
      <c r="F67" s="26"/>
      <c r="N67" s="23" t="s">
        <v>126</v>
      </c>
    </row>
    <row r="68" spans="2:19" ht="13.2" customHeight="1">
      <c r="B68" s="11"/>
      <c r="C68" s="22" t="s">
        <v>74</v>
      </c>
      <c r="D68" s="22" t="s">
        <v>75</v>
      </c>
      <c r="E68" s="22" t="s">
        <v>76</v>
      </c>
      <c r="F68" s="22" t="s">
        <v>77</v>
      </c>
      <c r="G68" s="22" t="s">
        <v>78</v>
      </c>
      <c r="H68" s="22" t="s">
        <v>79</v>
      </c>
      <c r="I68" s="22" t="s">
        <v>80</v>
      </c>
      <c r="J68" s="22" t="s">
        <v>81</v>
      </c>
      <c r="K68" s="22" t="s">
        <v>82</v>
      </c>
      <c r="L68" s="22" t="s">
        <v>83</v>
      </c>
      <c r="N68" s="11"/>
      <c r="O68" s="22">
        <v>2019</v>
      </c>
      <c r="P68" s="22">
        <v>2020</v>
      </c>
      <c r="Q68" s="22">
        <v>2021</v>
      </c>
      <c r="R68" s="22">
        <v>2022</v>
      </c>
      <c r="S68" s="22">
        <v>2023</v>
      </c>
    </row>
    <row r="69" spans="2:19" ht="13.2" customHeight="1">
      <c r="B69" s="17" t="str">
        <f>B56</f>
        <v>Cisco</v>
      </c>
      <c r="C69" s="176" t="e">
        <f t="shared" ref="C69:H76" si="24">C56/C$64</f>
        <v>#DIV/0!</v>
      </c>
      <c r="D69" s="176" t="e">
        <f t="shared" si="24"/>
        <v>#DIV/0!</v>
      </c>
      <c r="E69" s="176" t="e">
        <f t="shared" si="24"/>
        <v>#DIV/0!</v>
      </c>
      <c r="F69" s="176" t="e">
        <f t="shared" si="24"/>
        <v>#DIV/0!</v>
      </c>
      <c r="G69" s="176" t="e">
        <f t="shared" si="24"/>
        <v>#DIV/0!</v>
      </c>
      <c r="H69" s="176" t="e">
        <f t="shared" si="24"/>
        <v>#DIV/0!</v>
      </c>
      <c r="I69" s="176" t="e">
        <f t="shared" ref="I69:J69" si="25">I56/I$64</f>
        <v>#DIV/0!</v>
      </c>
      <c r="J69" s="176" t="e">
        <f t="shared" si="25"/>
        <v>#DIV/0!</v>
      </c>
      <c r="K69" s="177"/>
      <c r="L69" s="177"/>
      <c r="N69" s="17" t="str">
        <f>N56</f>
        <v>Cisco</v>
      </c>
      <c r="O69" s="176" t="e">
        <f t="shared" ref="O69:P76" si="26">O56/O$64</f>
        <v>#DIV/0!</v>
      </c>
      <c r="P69" s="176" t="e">
        <f t="shared" si="26"/>
        <v>#DIV/0!</v>
      </c>
      <c r="Q69" s="177"/>
      <c r="R69" s="177"/>
      <c r="S69" s="177"/>
    </row>
    <row r="70" spans="2:19" ht="13.2" customHeight="1">
      <c r="B70" s="17" t="str">
        <f>B57</f>
        <v>Ericsson</v>
      </c>
      <c r="C70" s="176" t="e">
        <f t="shared" si="24"/>
        <v>#DIV/0!</v>
      </c>
      <c r="D70" s="176" t="e">
        <f t="shared" si="24"/>
        <v>#DIV/0!</v>
      </c>
      <c r="E70" s="176" t="e">
        <f t="shared" si="24"/>
        <v>#DIV/0!</v>
      </c>
      <c r="F70" s="176" t="e">
        <f t="shared" si="24"/>
        <v>#DIV/0!</v>
      </c>
      <c r="G70" s="176" t="e">
        <f t="shared" si="24"/>
        <v>#DIV/0!</v>
      </c>
      <c r="H70" s="176" t="e">
        <f t="shared" si="24"/>
        <v>#DIV/0!</v>
      </c>
      <c r="I70" s="176" t="e">
        <f t="shared" ref="I70:J70" si="27">I57/I$64</f>
        <v>#DIV/0!</v>
      </c>
      <c r="J70" s="176" t="e">
        <f t="shared" si="27"/>
        <v>#DIV/0!</v>
      </c>
      <c r="K70" s="178"/>
      <c r="L70" s="178"/>
      <c r="N70" s="17" t="str">
        <f>N57</f>
        <v>Ericsson</v>
      </c>
      <c r="O70" s="176" t="e">
        <f t="shared" si="26"/>
        <v>#DIV/0!</v>
      </c>
      <c r="P70" s="176" t="e">
        <f t="shared" si="26"/>
        <v>#DIV/0!</v>
      </c>
      <c r="Q70" s="178"/>
      <c r="R70" s="178"/>
      <c r="S70" s="178"/>
    </row>
    <row r="71" spans="2:19" ht="13.2" customHeight="1">
      <c r="B71" s="17" t="str">
        <f>B58</f>
        <v>Huawei</v>
      </c>
      <c r="C71" s="176" t="e">
        <f t="shared" si="24"/>
        <v>#DIV/0!</v>
      </c>
      <c r="D71" s="176" t="e">
        <f t="shared" si="24"/>
        <v>#DIV/0!</v>
      </c>
      <c r="E71" s="176" t="e">
        <f t="shared" si="24"/>
        <v>#DIV/0!</v>
      </c>
      <c r="F71" s="176" t="e">
        <f t="shared" si="24"/>
        <v>#DIV/0!</v>
      </c>
      <c r="G71" s="176" t="e">
        <f t="shared" si="24"/>
        <v>#DIV/0!</v>
      </c>
      <c r="H71" s="176" t="e">
        <f t="shared" si="24"/>
        <v>#DIV/0!</v>
      </c>
      <c r="I71" s="176" t="e">
        <f t="shared" ref="I71:J71" si="28">I58/I$64</f>
        <v>#DIV/0!</v>
      </c>
      <c r="J71" s="176" t="e">
        <f t="shared" si="28"/>
        <v>#DIV/0!</v>
      </c>
      <c r="K71" s="178"/>
      <c r="L71" s="178"/>
      <c r="N71" s="17" t="str">
        <f>N58</f>
        <v>Huawei</v>
      </c>
      <c r="O71" s="176" t="e">
        <f t="shared" si="26"/>
        <v>#DIV/0!</v>
      </c>
      <c r="P71" s="176" t="e">
        <f t="shared" si="26"/>
        <v>#DIV/0!</v>
      </c>
      <c r="Q71" s="178"/>
      <c r="R71" s="178"/>
      <c r="S71" s="178"/>
    </row>
    <row r="72" spans="2:19" ht="13.2" customHeight="1">
      <c r="B72" s="17" t="str">
        <f>B59</f>
        <v>Mavenir</v>
      </c>
      <c r="C72" s="176" t="e">
        <f t="shared" si="24"/>
        <v>#DIV/0!</v>
      </c>
      <c r="D72" s="176" t="e">
        <f t="shared" si="24"/>
        <v>#DIV/0!</v>
      </c>
      <c r="E72" s="176" t="e">
        <f t="shared" si="24"/>
        <v>#DIV/0!</v>
      </c>
      <c r="F72" s="176" t="e">
        <f t="shared" si="24"/>
        <v>#DIV/0!</v>
      </c>
      <c r="G72" s="176" t="e">
        <f t="shared" si="24"/>
        <v>#DIV/0!</v>
      </c>
      <c r="H72" s="176" t="e">
        <f t="shared" si="24"/>
        <v>#DIV/0!</v>
      </c>
      <c r="I72" s="176" t="e">
        <f t="shared" ref="I72:J72" si="29">I59/I$64</f>
        <v>#DIV/0!</v>
      </c>
      <c r="J72" s="176" t="e">
        <f t="shared" si="29"/>
        <v>#DIV/0!</v>
      </c>
      <c r="K72" s="178"/>
      <c r="L72" s="178"/>
      <c r="N72" s="17" t="str">
        <f>N59</f>
        <v>Mavenir</v>
      </c>
      <c r="O72" s="176" t="e">
        <f t="shared" si="26"/>
        <v>#DIV/0!</v>
      </c>
      <c r="P72" s="176" t="e">
        <f t="shared" si="26"/>
        <v>#DIV/0!</v>
      </c>
      <c r="Q72" s="178"/>
      <c r="R72" s="178"/>
      <c r="S72" s="178"/>
    </row>
    <row r="73" spans="2:19" ht="13.2" customHeight="1">
      <c r="B73" s="17" t="str">
        <f t="shared" ref="B73:B76" si="30">B60</f>
        <v>Nokia</v>
      </c>
      <c r="C73" s="176" t="e">
        <f t="shared" si="24"/>
        <v>#DIV/0!</v>
      </c>
      <c r="D73" s="176" t="e">
        <f t="shared" si="24"/>
        <v>#DIV/0!</v>
      </c>
      <c r="E73" s="176" t="e">
        <f t="shared" si="24"/>
        <v>#DIV/0!</v>
      </c>
      <c r="F73" s="176" t="e">
        <f t="shared" si="24"/>
        <v>#DIV/0!</v>
      </c>
      <c r="G73" s="176" t="e">
        <f t="shared" si="24"/>
        <v>#DIV/0!</v>
      </c>
      <c r="H73" s="176" t="e">
        <f t="shared" si="24"/>
        <v>#DIV/0!</v>
      </c>
      <c r="I73" s="176" t="e">
        <f t="shared" ref="I73:J73" si="31">I60/I$64</f>
        <v>#DIV/0!</v>
      </c>
      <c r="J73" s="176" t="e">
        <f t="shared" si="31"/>
        <v>#DIV/0!</v>
      </c>
      <c r="K73" s="178"/>
      <c r="L73" s="178"/>
      <c r="N73" s="17" t="str">
        <f t="shared" ref="N73:N76" si="32">N60</f>
        <v>Nokia</v>
      </c>
      <c r="O73" s="176" t="e">
        <f t="shared" si="26"/>
        <v>#DIV/0!</v>
      </c>
      <c r="P73" s="176" t="e">
        <f t="shared" si="26"/>
        <v>#DIV/0!</v>
      </c>
      <c r="Q73" s="178"/>
      <c r="R73" s="178"/>
      <c r="S73" s="178"/>
    </row>
    <row r="74" spans="2:19" ht="13.2" customHeight="1">
      <c r="B74" s="17" t="str">
        <f t="shared" si="30"/>
        <v>Samsung</v>
      </c>
      <c r="C74" s="176" t="e">
        <f t="shared" si="24"/>
        <v>#DIV/0!</v>
      </c>
      <c r="D74" s="176" t="e">
        <f t="shared" si="24"/>
        <v>#DIV/0!</v>
      </c>
      <c r="E74" s="176" t="e">
        <f t="shared" si="24"/>
        <v>#DIV/0!</v>
      </c>
      <c r="F74" s="176" t="e">
        <f t="shared" si="24"/>
        <v>#DIV/0!</v>
      </c>
      <c r="G74" s="176" t="e">
        <f t="shared" si="24"/>
        <v>#DIV/0!</v>
      </c>
      <c r="H74" s="176" t="e">
        <f t="shared" si="24"/>
        <v>#DIV/0!</v>
      </c>
      <c r="I74" s="176" t="e">
        <f t="shared" ref="I74:J74" si="33">I61/I$64</f>
        <v>#DIV/0!</v>
      </c>
      <c r="J74" s="176" t="e">
        <f t="shared" si="33"/>
        <v>#DIV/0!</v>
      </c>
      <c r="K74" s="178"/>
      <c r="L74" s="178"/>
      <c r="N74" s="17" t="str">
        <f t="shared" si="32"/>
        <v>Samsung</v>
      </c>
      <c r="O74" s="176" t="e">
        <f t="shared" si="26"/>
        <v>#DIV/0!</v>
      </c>
      <c r="P74" s="176" t="e">
        <f t="shared" si="26"/>
        <v>#DIV/0!</v>
      </c>
      <c r="Q74" s="178"/>
      <c r="R74" s="178"/>
      <c r="S74" s="178"/>
    </row>
    <row r="75" spans="2:19" ht="13.2" customHeight="1">
      <c r="B75" s="17" t="str">
        <f t="shared" si="30"/>
        <v>ZTE</v>
      </c>
      <c r="C75" s="176" t="e">
        <f t="shared" si="24"/>
        <v>#DIV/0!</v>
      </c>
      <c r="D75" s="176" t="e">
        <f t="shared" si="24"/>
        <v>#DIV/0!</v>
      </c>
      <c r="E75" s="176" t="e">
        <f t="shared" si="24"/>
        <v>#DIV/0!</v>
      </c>
      <c r="F75" s="176" t="e">
        <f t="shared" si="24"/>
        <v>#DIV/0!</v>
      </c>
      <c r="G75" s="176" t="e">
        <f t="shared" si="24"/>
        <v>#DIV/0!</v>
      </c>
      <c r="H75" s="176" t="e">
        <f t="shared" si="24"/>
        <v>#DIV/0!</v>
      </c>
      <c r="I75" s="176" t="e">
        <f t="shared" ref="I75:J75" si="34">I62/I$64</f>
        <v>#DIV/0!</v>
      </c>
      <c r="J75" s="176" t="e">
        <f t="shared" si="34"/>
        <v>#DIV/0!</v>
      </c>
      <c r="K75" s="178"/>
      <c r="L75" s="178"/>
      <c r="N75" s="17" t="str">
        <f t="shared" si="32"/>
        <v>ZTE</v>
      </c>
      <c r="O75" s="176" t="e">
        <f t="shared" si="26"/>
        <v>#DIV/0!</v>
      </c>
      <c r="P75" s="176" t="e">
        <f t="shared" si="26"/>
        <v>#DIV/0!</v>
      </c>
      <c r="Q75" s="178"/>
      <c r="R75" s="178"/>
      <c r="S75" s="178"/>
    </row>
    <row r="76" spans="2:19" ht="13.2" customHeight="1">
      <c r="B76" s="17" t="str">
        <f t="shared" si="30"/>
        <v>Other</v>
      </c>
      <c r="C76" s="176" t="e">
        <f t="shared" si="24"/>
        <v>#DIV/0!</v>
      </c>
      <c r="D76" s="176" t="e">
        <f t="shared" si="24"/>
        <v>#DIV/0!</v>
      </c>
      <c r="E76" s="176" t="e">
        <f t="shared" si="24"/>
        <v>#DIV/0!</v>
      </c>
      <c r="F76" s="176" t="e">
        <f t="shared" si="24"/>
        <v>#DIV/0!</v>
      </c>
      <c r="G76" s="176" t="e">
        <f t="shared" si="24"/>
        <v>#DIV/0!</v>
      </c>
      <c r="H76" s="176" t="e">
        <f t="shared" si="24"/>
        <v>#DIV/0!</v>
      </c>
      <c r="I76" s="176" t="e">
        <f t="shared" ref="I76:J76" si="35">I63/I$64</f>
        <v>#DIV/0!</v>
      </c>
      <c r="J76" s="176" t="e">
        <f t="shared" si="35"/>
        <v>#DIV/0!</v>
      </c>
      <c r="K76" s="178"/>
      <c r="L76" s="178"/>
      <c r="N76" s="17" t="str">
        <f t="shared" si="32"/>
        <v>Other</v>
      </c>
      <c r="O76" s="176" t="e">
        <f t="shared" si="26"/>
        <v>#DIV/0!</v>
      </c>
      <c r="P76" s="176" t="e">
        <f t="shared" si="26"/>
        <v>#DIV/0!</v>
      </c>
      <c r="Q76" s="178"/>
      <c r="R76" s="178"/>
      <c r="S76" s="178"/>
    </row>
    <row r="77" spans="2:19" ht="13.2" customHeight="1">
      <c r="B77" s="4" t="s">
        <v>71</v>
      </c>
      <c r="C77" s="175" t="e">
        <f t="shared" ref="C77:H77" si="36">SUM(C69:C76)</f>
        <v>#DIV/0!</v>
      </c>
      <c r="D77" s="175" t="e">
        <f t="shared" si="36"/>
        <v>#DIV/0!</v>
      </c>
      <c r="E77" s="175" t="e">
        <f t="shared" si="36"/>
        <v>#DIV/0!</v>
      </c>
      <c r="F77" s="175" t="e">
        <f t="shared" si="36"/>
        <v>#DIV/0!</v>
      </c>
      <c r="G77" s="175" t="e">
        <f t="shared" si="36"/>
        <v>#DIV/0!</v>
      </c>
      <c r="H77" s="175" t="e">
        <f t="shared" si="36"/>
        <v>#DIV/0!</v>
      </c>
      <c r="I77" s="175" t="e">
        <f t="shared" ref="I77:L77" si="37">SUM(I69:I76)</f>
        <v>#DIV/0!</v>
      </c>
      <c r="J77" s="175" t="e">
        <f t="shared" si="37"/>
        <v>#DIV/0!</v>
      </c>
      <c r="K77" s="175">
        <f t="shared" si="37"/>
        <v>0</v>
      </c>
      <c r="L77" s="175">
        <f t="shared" si="37"/>
        <v>0</v>
      </c>
      <c r="N77" s="4" t="s">
        <v>71</v>
      </c>
      <c r="O77" s="175" t="e">
        <f>SUM(O69:O76)</f>
        <v>#DIV/0!</v>
      </c>
      <c r="P77" s="175" t="e">
        <f>SUM(P69:P76)</f>
        <v>#DIV/0!</v>
      </c>
      <c r="Q77" s="175">
        <f t="shared" ref="Q77:S77" si="38">SUM(Q69:Q76)</f>
        <v>0</v>
      </c>
      <c r="R77" s="175">
        <f t="shared" si="38"/>
        <v>0</v>
      </c>
      <c r="S77" s="175">
        <f t="shared" si="38"/>
        <v>0</v>
      </c>
    </row>
    <row r="78" spans="2:19" ht="13.2" customHeight="1">
      <c r="C78" s="20"/>
      <c r="D78" s="20"/>
      <c r="E78" s="20"/>
      <c r="F78" s="20"/>
      <c r="G78" s="20"/>
      <c r="H78" s="20"/>
      <c r="I78" s="20"/>
      <c r="J78" s="20"/>
      <c r="K78" s="20"/>
      <c r="L78" s="20" t="str">
        <f>IF(K77=0,"",L77/K77-1)</f>
        <v/>
      </c>
      <c r="N78" s="58"/>
      <c r="O78" s="20"/>
      <c r="P78" s="20"/>
      <c r="Q78" s="20"/>
      <c r="R78" s="20"/>
      <c r="S78" s="20"/>
    </row>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P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6" ht="13.2" customHeight="1"/>
    <row r="2" spans="2:16" ht="17.399999999999999">
      <c r="B2" s="30" t="str">
        <f>Introduction!B2</f>
        <v>LightCounting Wireless Infrastructure Shares, Size &amp; Forecast - 4Q20</v>
      </c>
      <c r="C2" s="30"/>
      <c r="D2" s="30"/>
      <c r="E2" s="30"/>
    </row>
    <row r="3" spans="2:16" ht="15">
      <c r="B3" s="217" t="str">
        <f>Introduction!B3</f>
        <v>February 2021 - Sample template for illustrative purposes only</v>
      </c>
      <c r="C3" s="29"/>
      <c r="D3" s="29"/>
      <c r="E3" s="29"/>
    </row>
    <row r="4" spans="2:16" ht="13.2" customHeight="1">
      <c r="B4" s="29"/>
      <c r="C4" s="29"/>
      <c r="D4" s="29"/>
      <c r="E4" s="29"/>
    </row>
    <row r="5" spans="2:16" ht="15.6">
      <c r="B5" s="96" t="s">
        <v>109</v>
      </c>
      <c r="C5" s="28"/>
      <c r="D5" s="28"/>
      <c r="E5" s="28"/>
      <c r="F5" s="27"/>
    </row>
    <row r="6" spans="2:16" ht="13.2" customHeight="1">
      <c r="F6" s="58"/>
    </row>
    <row r="7" spans="2:16" s="81" customFormat="1" ht="13.2" customHeight="1">
      <c r="B7" s="23" t="s">
        <v>138</v>
      </c>
      <c r="C7" s="23"/>
      <c r="D7" s="23"/>
      <c r="E7" s="23"/>
      <c r="N7" s="38" t="s">
        <v>96</v>
      </c>
    </row>
    <row r="8" spans="2:16" s="81" customFormat="1" ht="13.2" customHeight="1">
      <c r="B8" s="140" t="s">
        <v>91</v>
      </c>
      <c r="C8" s="123">
        <v>2016</v>
      </c>
      <c r="D8" s="123">
        <v>2017</v>
      </c>
      <c r="E8" s="123">
        <v>2018</v>
      </c>
      <c r="F8" s="123">
        <v>2019</v>
      </c>
      <c r="G8" s="123">
        <v>2020</v>
      </c>
      <c r="H8" s="123">
        <v>2021</v>
      </c>
      <c r="I8" s="123">
        <v>2022</v>
      </c>
      <c r="J8" s="123">
        <v>2023</v>
      </c>
      <c r="K8" s="123">
        <v>2024</v>
      </c>
      <c r="L8" s="123">
        <v>2025</v>
      </c>
      <c r="M8" s="123">
        <v>2026</v>
      </c>
      <c r="N8" s="152" t="s">
        <v>254</v>
      </c>
    </row>
    <row r="9" spans="2:16" s="81" customFormat="1" ht="13.2" customHeight="1">
      <c r="B9" s="142" t="s">
        <v>92</v>
      </c>
      <c r="C9" s="47">
        <v>10552</v>
      </c>
      <c r="D9" s="47">
        <v>6304</v>
      </c>
      <c r="E9" s="47"/>
      <c r="F9" s="47"/>
      <c r="G9" s="47"/>
      <c r="H9" s="47"/>
      <c r="I9" s="47"/>
      <c r="J9" s="47"/>
      <c r="K9" s="48"/>
      <c r="L9" s="48"/>
      <c r="M9" s="48"/>
      <c r="N9" s="40"/>
    </row>
    <row r="10" spans="2:16" s="81" customFormat="1" ht="13.2" customHeight="1">
      <c r="B10" s="143" t="s">
        <v>93</v>
      </c>
      <c r="C10" s="124"/>
      <c r="D10" s="31">
        <f>(D9-C9)/C9</f>
        <v>-0.40257771038665657</v>
      </c>
      <c r="E10" s="31"/>
      <c r="F10" s="31"/>
      <c r="G10" s="31"/>
      <c r="H10" s="31"/>
      <c r="I10" s="31"/>
      <c r="J10" s="31"/>
      <c r="K10" s="42"/>
      <c r="L10" s="42"/>
      <c r="M10" s="42"/>
      <c r="N10" s="145"/>
    </row>
    <row r="11" spans="2:16" s="81" customFormat="1" ht="13.2" customHeight="1">
      <c r="B11" s="142" t="s">
        <v>94</v>
      </c>
      <c r="C11" s="47">
        <v>202568</v>
      </c>
      <c r="D11" s="47">
        <v>141139</v>
      </c>
      <c r="E11" s="47"/>
      <c r="F11" s="47"/>
      <c r="G11" s="47"/>
      <c r="H11" s="47"/>
      <c r="I11" s="47"/>
      <c r="J11" s="47"/>
      <c r="K11" s="48"/>
      <c r="L11" s="48"/>
      <c r="M11" s="48"/>
      <c r="N11" s="44" t="e">
        <f>(M11/G11)^(1/6)-1</f>
        <v>#DIV/0!</v>
      </c>
    </row>
    <row r="12" spans="2:16" s="81" customFormat="1" ht="13.2" customHeight="1">
      <c r="B12" s="143" t="s">
        <v>93</v>
      </c>
      <c r="C12" s="124"/>
      <c r="D12" s="31">
        <f>(D11-C11)/C11</f>
        <v>-0.30325125389992497</v>
      </c>
      <c r="E12" s="31"/>
      <c r="F12" s="31"/>
      <c r="G12" s="31"/>
      <c r="H12" s="31"/>
      <c r="I12" s="31"/>
      <c r="J12" s="31"/>
      <c r="K12" s="42"/>
      <c r="L12" s="42"/>
      <c r="M12" s="42"/>
      <c r="N12" s="145"/>
    </row>
    <row r="13" spans="2:16" s="81" customFormat="1" ht="13.2" customHeight="1">
      <c r="B13" s="142" t="s">
        <v>95</v>
      </c>
      <c r="C13" s="47">
        <v>176071</v>
      </c>
      <c r="D13" s="47">
        <v>128983</v>
      </c>
      <c r="E13" s="47"/>
      <c r="F13" s="47"/>
      <c r="G13" s="47"/>
      <c r="H13" s="47"/>
      <c r="I13" s="47"/>
      <c r="J13" s="47"/>
      <c r="K13" s="48"/>
      <c r="L13" s="48"/>
      <c r="M13" s="48"/>
      <c r="N13" s="44" t="e">
        <f>(M13/G13)^(1/6)-1</f>
        <v>#DIV/0!</v>
      </c>
      <c r="P13" s="165"/>
    </row>
    <row r="14" spans="2:16" s="81" customFormat="1" ht="13.2" customHeight="1">
      <c r="B14" s="143" t="s">
        <v>93</v>
      </c>
      <c r="C14" s="124"/>
      <c r="D14" s="31">
        <f>(D13-C13)/C13</f>
        <v>-0.26743756779935368</v>
      </c>
      <c r="E14" s="31"/>
      <c r="F14" s="31"/>
      <c r="G14" s="31"/>
      <c r="H14" s="31"/>
      <c r="I14" s="31"/>
      <c r="J14" s="31"/>
      <c r="K14" s="42"/>
      <c r="L14" s="42"/>
      <c r="M14" s="42"/>
      <c r="N14" s="145"/>
      <c r="P14" s="164"/>
    </row>
    <row r="15" spans="2:16" s="81" customFormat="1" ht="13.2" customHeight="1">
      <c r="B15" s="142" t="s">
        <v>100</v>
      </c>
      <c r="C15" s="47">
        <v>12661</v>
      </c>
      <c r="D15" s="47">
        <v>8400</v>
      </c>
      <c r="E15" s="47"/>
      <c r="F15" s="47"/>
      <c r="G15" s="47"/>
      <c r="H15" s="47"/>
      <c r="I15" s="47"/>
      <c r="J15" s="47"/>
      <c r="K15" s="48"/>
      <c r="L15" s="48"/>
      <c r="M15" s="48"/>
      <c r="N15" s="44"/>
      <c r="P15" s="164"/>
    </row>
    <row r="16" spans="2:16" s="81" customFormat="1" ht="13.2" customHeight="1">
      <c r="B16" s="143" t="s">
        <v>93</v>
      </c>
      <c r="C16" s="124"/>
      <c r="D16" s="31">
        <f>(D15-C15)/C15</f>
        <v>-0.33654529658004895</v>
      </c>
      <c r="E16" s="31"/>
      <c r="F16" s="31"/>
      <c r="G16" s="31"/>
      <c r="H16" s="31"/>
      <c r="I16" s="31"/>
      <c r="J16" s="31"/>
      <c r="K16" s="42"/>
      <c r="L16" s="42"/>
      <c r="M16" s="42"/>
      <c r="N16" s="145"/>
    </row>
    <row r="17" spans="2:14" s="81" customFormat="1" ht="13.2" customHeight="1">
      <c r="B17" s="142" t="s">
        <v>71</v>
      </c>
      <c r="C17" s="47">
        <f>C9+C11+C13+C15</f>
        <v>401852</v>
      </c>
      <c r="D17" s="47">
        <f>D9+D11+D13+D15</f>
        <v>284826</v>
      </c>
      <c r="E17" s="47"/>
      <c r="F17" s="47"/>
      <c r="G17" s="47"/>
      <c r="H17" s="47"/>
      <c r="I17" s="47"/>
      <c r="J17" s="47"/>
      <c r="K17" s="48"/>
      <c r="L17" s="48"/>
      <c r="M17" s="48"/>
      <c r="N17" s="44" t="e">
        <f>(M17/G17)^(1/6)-1</f>
        <v>#DIV/0!</v>
      </c>
    </row>
    <row r="18" spans="2:14" s="81" customFormat="1" ht="13.2" customHeight="1">
      <c r="B18" s="146" t="s">
        <v>93</v>
      </c>
      <c r="C18" s="124"/>
      <c r="D18" s="31">
        <f>(D17-C17)/C17</f>
        <v>-0.2912166668325652</v>
      </c>
      <c r="E18" s="31">
        <f>(E17-D17)/D17</f>
        <v>-1</v>
      </c>
      <c r="F18" s="31" t="e">
        <f>(F17-E17)/E17</f>
        <v>#DIV/0!</v>
      </c>
      <c r="G18" s="31" t="e">
        <f t="shared" ref="G18:L18" si="0">(G17-F17)/F17</f>
        <v>#DIV/0!</v>
      </c>
      <c r="H18" s="31" t="e">
        <f t="shared" si="0"/>
        <v>#DIV/0!</v>
      </c>
      <c r="I18" s="31" t="e">
        <f t="shared" si="0"/>
        <v>#DIV/0!</v>
      </c>
      <c r="J18" s="31" t="e">
        <f t="shared" si="0"/>
        <v>#DIV/0!</v>
      </c>
      <c r="K18" s="42" t="e">
        <f t="shared" si="0"/>
        <v>#DIV/0!</v>
      </c>
      <c r="L18" s="42" t="e">
        <f t="shared" si="0"/>
        <v>#DIV/0!</v>
      </c>
      <c r="M18" s="42"/>
      <c r="N18" s="147"/>
    </row>
    <row r="19" spans="2:14" s="81" customFormat="1" ht="13.2" customHeight="1">
      <c r="B19" s="148"/>
      <c r="C19" s="148"/>
      <c r="D19" s="148"/>
      <c r="E19" s="148"/>
      <c r="F19" s="61"/>
    </row>
    <row r="20" spans="2:14" s="81" customFormat="1" ht="13.2" customHeight="1">
      <c r="B20" s="23" t="s">
        <v>139</v>
      </c>
      <c r="C20" s="23"/>
      <c r="D20" s="23"/>
      <c r="E20" s="23"/>
      <c r="N20" s="38" t="s">
        <v>96</v>
      </c>
    </row>
    <row r="21" spans="2:14" s="81" customFormat="1" ht="13.2" customHeight="1">
      <c r="B21" s="140" t="s">
        <v>91</v>
      </c>
      <c r="C21" s="123">
        <v>2016</v>
      </c>
      <c r="D21" s="123">
        <v>2017</v>
      </c>
      <c r="E21" s="123">
        <v>2018</v>
      </c>
      <c r="F21" s="123">
        <v>2019</v>
      </c>
      <c r="G21" s="123">
        <v>2020</v>
      </c>
      <c r="H21" s="123">
        <v>2021</v>
      </c>
      <c r="I21" s="123">
        <v>2022</v>
      </c>
      <c r="J21" s="123">
        <v>2023</v>
      </c>
      <c r="K21" s="123">
        <v>2024</v>
      </c>
      <c r="L21" s="123">
        <v>2025</v>
      </c>
      <c r="M21" s="123">
        <v>2026</v>
      </c>
      <c r="N21" s="152" t="s">
        <v>254</v>
      </c>
    </row>
    <row r="22" spans="2:14" s="81" customFormat="1" ht="13.2" customHeight="1">
      <c r="B22" s="142" t="s">
        <v>92</v>
      </c>
      <c r="C22" s="21">
        <v>1010.2</v>
      </c>
      <c r="D22" s="21">
        <v>983.1</v>
      </c>
      <c r="E22" s="21"/>
      <c r="F22" s="21"/>
      <c r="G22" s="21"/>
      <c r="H22" s="21"/>
      <c r="I22" s="21"/>
      <c r="J22" s="21"/>
      <c r="K22" s="41"/>
      <c r="L22" s="41"/>
      <c r="M22" s="41"/>
      <c r="N22" s="40" t="e">
        <f>(M22/G22)^(1/6)-1</f>
        <v>#DIV/0!</v>
      </c>
    </row>
    <row r="23" spans="2:14" s="81" customFormat="1" ht="13.2" customHeight="1">
      <c r="B23" s="143" t="s">
        <v>93</v>
      </c>
      <c r="C23" s="124"/>
      <c r="D23" s="31">
        <f>(D22-C22)/C22</f>
        <v>-2.6826371015640487E-2</v>
      </c>
      <c r="E23" s="31"/>
      <c r="F23" s="31"/>
      <c r="G23" s="31"/>
      <c r="H23" s="31"/>
      <c r="I23" s="31"/>
      <c r="J23" s="31"/>
      <c r="K23" s="42"/>
      <c r="L23" s="42"/>
      <c r="M23" s="42"/>
      <c r="N23" s="145"/>
    </row>
    <row r="24" spans="2:14" s="81" customFormat="1" ht="13.2" customHeight="1">
      <c r="B24" s="142" t="s">
        <v>94</v>
      </c>
      <c r="C24" s="21">
        <v>3819.7</v>
      </c>
      <c r="D24" s="21">
        <v>3472</v>
      </c>
      <c r="E24" s="21"/>
      <c r="F24" s="21"/>
      <c r="G24" s="21"/>
      <c r="H24" s="21"/>
      <c r="I24" s="21"/>
      <c r="J24" s="21"/>
      <c r="K24" s="41"/>
      <c r="L24" s="41"/>
      <c r="M24" s="41"/>
      <c r="N24" s="44" t="e">
        <f>(M24/G24)^(1/6)-1</f>
        <v>#DIV/0!</v>
      </c>
    </row>
    <row r="25" spans="2:14" s="81" customFormat="1" ht="13.2" customHeight="1">
      <c r="B25" s="143" t="s">
        <v>93</v>
      </c>
      <c r="C25" s="124"/>
      <c r="D25" s="31">
        <f>(D24-C24)/C24</f>
        <v>-9.1028091211351636E-2</v>
      </c>
      <c r="E25" s="31"/>
      <c r="F25" s="31"/>
      <c r="G25" s="31"/>
      <c r="H25" s="31"/>
      <c r="I25" s="31"/>
      <c r="J25" s="31"/>
      <c r="K25" s="42"/>
      <c r="L25" s="42"/>
      <c r="M25" s="42"/>
      <c r="N25" s="145"/>
    </row>
    <row r="26" spans="2:14" s="81" customFormat="1" ht="13.2" customHeight="1">
      <c r="B26" s="142" t="s">
        <v>95</v>
      </c>
      <c r="C26" s="21">
        <v>4223.2</v>
      </c>
      <c r="D26" s="21">
        <v>4056.7</v>
      </c>
      <c r="E26" s="21"/>
      <c r="F26" s="21"/>
      <c r="G26" s="21"/>
      <c r="H26" s="21"/>
      <c r="I26" s="21"/>
      <c r="J26" s="21"/>
      <c r="K26" s="41"/>
      <c r="L26" s="41"/>
      <c r="M26" s="41"/>
      <c r="N26" s="44" t="e">
        <f>(M26/G26)^(1/6)-1</f>
        <v>#DIV/0!</v>
      </c>
    </row>
    <row r="27" spans="2:14" s="81" customFormat="1" ht="13.2" customHeight="1">
      <c r="B27" s="143" t="s">
        <v>93</v>
      </c>
      <c r="C27" s="124"/>
      <c r="D27" s="31">
        <f>(D26-C26)/C26</f>
        <v>-3.9425080507671913E-2</v>
      </c>
      <c r="E27" s="31"/>
      <c r="F27" s="31"/>
      <c r="G27" s="31"/>
      <c r="H27" s="31"/>
      <c r="I27" s="31"/>
      <c r="J27" s="31"/>
      <c r="K27" s="42"/>
      <c r="L27" s="42"/>
      <c r="M27" s="42"/>
      <c r="N27" s="145"/>
    </row>
    <row r="28" spans="2:14" s="81" customFormat="1" ht="13.2" customHeight="1">
      <c r="B28" s="142" t="s">
        <v>100</v>
      </c>
      <c r="C28" s="21">
        <v>1123</v>
      </c>
      <c r="D28" s="21">
        <v>1021</v>
      </c>
      <c r="E28" s="21"/>
      <c r="F28" s="21"/>
      <c r="G28" s="21"/>
      <c r="H28" s="21"/>
      <c r="I28" s="21"/>
      <c r="J28" s="21"/>
      <c r="K28" s="41"/>
      <c r="L28" s="41"/>
      <c r="M28" s="41"/>
      <c r="N28" s="44" t="e">
        <f>(M28/G28)^(1/6)-1</f>
        <v>#DIV/0!</v>
      </c>
    </row>
    <row r="29" spans="2:14" s="81" customFormat="1" ht="13.2" customHeight="1">
      <c r="B29" s="143" t="s">
        <v>93</v>
      </c>
      <c r="C29" s="124"/>
      <c r="D29" s="31">
        <f>(D28-C28)/C28</f>
        <v>-9.0828138913624221E-2</v>
      </c>
      <c r="E29" s="31"/>
      <c r="F29" s="31"/>
      <c r="G29" s="31"/>
      <c r="H29" s="31"/>
      <c r="I29" s="31"/>
      <c r="J29" s="31"/>
      <c r="K29" s="42"/>
      <c r="L29" s="42"/>
      <c r="M29" s="42"/>
      <c r="N29" s="145"/>
    </row>
    <row r="30" spans="2:14" s="81" customFormat="1" ht="13.2" customHeight="1">
      <c r="B30" s="142" t="s">
        <v>71</v>
      </c>
      <c r="C30" s="21">
        <f>C22+C24+C26+C28</f>
        <v>10176.099999999999</v>
      </c>
      <c r="D30" s="21">
        <f>D22+D24+D26+D28</f>
        <v>9532.7999999999993</v>
      </c>
      <c r="E30" s="21"/>
      <c r="F30" s="21"/>
      <c r="G30" s="21"/>
      <c r="H30" s="21"/>
      <c r="I30" s="21"/>
      <c r="J30" s="21"/>
      <c r="K30" s="41"/>
      <c r="L30" s="41"/>
      <c r="M30" s="41"/>
      <c r="N30" s="44" t="e">
        <f>(M30/G30)^(1/6)-1</f>
        <v>#DIV/0!</v>
      </c>
    </row>
    <row r="31" spans="2:14" s="81" customFormat="1" ht="13.2" customHeight="1">
      <c r="B31" s="146" t="s">
        <v>93</v>
      </c>
      <c r="C31" s="124"/>
      <c r="D31" s="31">
        <f>(D30-C30)/C30</f>
        <v>-6.3216752980021759E-2</v>
      </c>
      <c r="E31" s="31">
        <f>(E30-D30)/D30</f>
        <v>-1</v>
      </c>
      <c r="F31" s="31" t="e">
        <f>(F30-E30)/E30</f>
        <v>#DIV/0!</v>
      </c>
      <c r="G31" s="31" t="e">
        <f t="shared" ref="G31:L31" si="1">(G30-F30)/F30</f>
        <v>#DIV/0!</v>
      </c>
      <c r="H31" s="31" t="e">
        <f t="shared" si="1"/>
        <v>#DIV/0!</v>
      </c>
      <c r="I31" s="31" t="e">
        <f t="shared" si="1"/>
        <v>#DIV/0!</v>
      </c>
      <c r="J31" s="31" t="e">
        <f t="shared" si="1"/>
        <v>#DIV/0!</v>
      </c>
      <c r="K31" s="42" t="e">
        <f t="shared" si="1"/>
        <v>#DIV/0!</v>
      </c>
      <c r="L31" s="42" t="e">
        <f t="shared" si="1"/>
        <v>#DIV/0!</v>
      </c>
      <c r="M31" s="42"/>
      <c r="N31" s="147"/>
    </row>
    <row r="32" spans="2:14" s="81" customFormat="1" ht="13.2" customHeight="1">
      <c r="F32" s="58"/>
    </row>
    <row r="33" spans="2:14" s="81" customFormat="1" ht="13.2" customHeight="1">
      <c r="F33" s="58"/>
      <c r="G33" s="163"/>
    </row>
    <row r="34" spans="2:14" s="81" customFormat="1" ht="13.2" customHeight="1">
      <c r="B34" s="23" t="s">
        <v>140</v>
      </c>
      <c r="C34" s="23"/>
      <c r="D34" s="23"/>
      <c r="E34" s="23"/>
      <c r="N34" s="62"/>
    </row>
    <row r="35" spans="2:14" s="81" customFormat="1" ht="13.2" customHeight="1">
      <c r="B35" s="140"/>
      <c r="C35" s="123">
        <v>2016</v>
      </c>
      <c r="D35" s="123">
        <v>2017</v>
      </c>
      <c r="E35" s="123">
        <v>2018</v>
      </c>
      <c r="F35" s="123">
        <v>2019</v>
      </c>
      <c r="G35" s="123">
        <v>2020</v>
      </c>
      <c r="H35" s="123">
        <v>2021</v>
      </c>
      <c r="I35" s="123">
        <v>2022</v>
      </c>
      <c r="J35" s="123">
        <v>2023</v>
      </c>
      <c r="K35" s="123">
        <v>2024</v>
      </c>
      <c r="L35" s="123">
        <v>2025</v>
      </c>
      <c r="M35" s="123">
        <v>2026</v>
      </c>
      <c r="N35" s="160"/>
    </row>
    <row r="36" spans="2:14" s="81" customFormat="1" ht="13.2" customHeight="1">
      <c r="B36" s="82" t="s">
        <v>141</v>
      </c>
      <c r="C36" s="31">
        <v>0.83</v>
      </c>
      <c r="D36" s="31">
        <v>0.84</v>
      </c>
      <c r="E36" s="31"/>
      <c r="F36" s="31"/>
      <c r="G36" s="31"/>
      <c r="H36" s="31"/>
      <c r="I36" s="31"/>
      <c r="J36" s="31"/>
      <c r="K36" s="42"/>
      <c r="L36" s="31"/>
      <c r="M36" s="31"/>
      <c r="N36" s="64"/>
    </row>
    <row r="37" spans="2:14" s="81" customFormat="1" ht="13.2" customHeight="1">
      <c r="B37" s="158" t="s">
        <v>142</v>
      </c>
      <c r="C37" s="79">
        <v>0.17</v>
      </c>
      <c r="D37" s="31">
        <v>0.16</v>
      </c>
      <c r="E37" s="31"/>
      <c r="F37" s="31"/>
      <c r="G37" s="31"/>
      <c r="H37" s="31"/>
      <c r="I37" s="31"/>
      <c r="J37" s="31"/>
      <c r="K37" s="42"/>
      <c r="L37" s="31"/>
      <c r="M37" s="31"/>
      <c r="N37" s="159"/>
    </row>
    <row r="38" spans="2:14" s="81" customFormat="1" ht="13.2" customHeight="1">
      <c r="B38" s="124" t="s">
        <v>143</v>
      </c>
      <c r="C38" s="31">
        <v>0.12</v>
      </c>
      <c r="D38" s="31">
        <v>0.11</v>
      </c>
      <c r="E38" s="31"/>
      <c r="F38" s="31"/>
      <c r="G38" s="31"/>
      <c r="H38" s="31"/>
      <c r="I38" s="31"/>
      <c r="J38" s="31"/>
      <c r="K38" s="42"/>
      <c r="L38" s="31"/>
      <c r="M38" s="31"/>
      <c r="N38" s="64"/>
    </row>
    <row r="39" spans="2:14" s="81" customFormat="1" ht="13.2" customHeight="1">
      <c r="B39" s="124" t="s">
        <v>145</v>
      </c>
      <c r="C39" s="79">
        <v>0.03</v>
      </c>
      <c r="D39" s="31">
        <v>0.03</v>
      </c>
      <c r="E39" s="31"/>
      <c r="F39" s="31"/>
      <c r="G39" s="31"/>
      <c r="H39" s="31"/>
      <c r="I39" s="31"/>
      <c r="J39" s="31"/>
      <c r="K39" s="42"/>
      <c r="L39" s="31"/>
      <c r="M39" s="31"/>
      <c r="N39" s="159"/>
    </row>
    <row r="40" spans="2:14" s="81" customFormat="1" ht="13.2" customHeight="1">
      <c r="B40" s="124" t="s">
        <v>144</v>
      </c>
      <c r="C40" s="31">
        <v>0.02</v>
      </c>
      <c r="D40" s="31">
        <v>0.02</v>
      </c>
      <c r="E40" s="31"/>
      <c r="F40" s="31"/>
      <c r="G40" s="31"/>
      <c r="H40" s="31"/>
      <c r="I40" s="31"/>
      <c r="J40" s="31"/>
      <c r="K40" s="42"/>
      <c r="L40" s="31"/>
      <c r="M40" s="31"/>
      <c r="N40" s="64"/>
    </row>
    <row r="41" spans="2:14" s="81" customFormat="1" ht="13.2" customHeight="1">
      <c r="B41" s="82" t="s">
        <v>71</v>
      </c>
      <c r="C41" s="31">
        <f t="shared" ref="C41:L41" si="2">C36+C38+C39+C40</f>
        <v>1</v>
      </c>
      <c r="D41" s="31">
        <f t="shared" si="2"/>
        <v>1</v>
      </c>
      <c r="E41" s="31">
        <f t="shared" si="2"/>
        <v>0</v>
      </c>
      <c r="F41" s="31">
        <f t="shared" si="2"/>
        <v>0</v>
      </c>
      <c r="G41" s="31">
        <f t="shared" si="2"/>
        <v>0</v>
      </c>
      <c r="H41" s="31">
        <f t="shared" si="2"/>
        <v>0</v>
      </c>
      <c r="I41" s="31">
        <f t="shared" si="2"/>
        <v>0</v>
      </c>
      <c r="J41" s="31">
        <f t="shared" si="2"/>
        <v>0</v>
      </c>
      <c r="K41" s="31">
        <f t="shared" si="2"/>
        <v>0</v>
      </c>
      <c r="L41" s="31">
        <f t="shared" si="2"/>
        <v>0</v>
      </c>
      <c r="M41" s="31">
        <f t="shared" ref="M41" si="3">M36+M38+M39+M40</f>
        <v>0</v>
      </c>
      <c r="N41" s="64"/>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S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0" t="str">
        <f>Introduction!B2</f>
        <v>LightCounting Wireless Infrastructure Shares, Size &amp; Forecast - 4Q20</v>
      </c>
    </row>
    <row r="3" spans="2:19" ht="15">
      <c r="B3" s="217" t="str">
        <f>Introduction!B3</f>
        <v>February 2021 - Sample template for illustrative purposes only</v>
      </c>
    </row>
    <row r="4" spans="2:19" ht="13.2" customHeight="1">
      <c r="B4" s="29"/>
    </row>
    <row r="5" spans="2:19" ht="15.6">
      <c r="B5" s="96" t="s">
        <v>114</v>
      </c>
      <c r="C5" s="27"/>
      <c r="G5" s="58"/>
    </row>
    <row r="6" spans="2:19" ht="13.2" customHeight="1"/>
    <row r="7" spans="2:19" s="81" customFormat="1" ht="13.2" customHeight="1">
      <c r="B7" s="23" t="s">
        <v>148</v>
      </c>
      <c r="N7" s="23" t="s">
        <v>149</v>
      </c>
      <c r="P7" s="69" t="s">
        <v>119</v>
      </c>
    </row>
    <row r="8" spans="2:19" s="81" customFormat="1" ht="13.2" customHeight="1">
      <c r="B8" s="140" t="s">
        <v>6</v>
      </c>
      <c r="C8" s="123" t="s">
        <v>74</v>
      </c>
      <c r="D8" s="123" t="s">
        <v>75</v>
      </c>
      <c r="E8" s="123" t="s">
        <v>76</v>
      </c>
      <c r="F8" s="123" t="s">
        <v>77</v>
      </c>
      <c r="G8" s="123" t="s">
        <v>78</v>
      </c>
      <c r="H8" s="123" t="s">
        <v>79</v>
      </c>
      <c r="I8" s="123" t="s">
        <v>80</v>
      </c>
      <c r="J8" s="123" t="s">
        <v>81</v>
      </c>
      <c r="K8" s="123" t="s">
        <v>82</v>
      </c>
      <c r="L8" s="123" t="s">
        <v>83</v>
      </c>
      <c r="N8" s="122" t="str">
        <f>B8</f>
        <v>Vendor</v>
      </c>
      <c r="O8" s="123">
        <v>2019</v>
      </c>
      <c r="P8" s="123">
        <v>2020</v>
      </c>
      <c r="Q8" s="123">
        <v>2021</v>
      </c>
      <c r="R8" s="123">
        <v>2022</v>
      </c>
      <c r="S8" s="123">
        <v>2023</v>
      </c>
    </row>
    <row r="9" spans="2:19" s="81" customFormat="1" ht="13.2" customHeight="1">
      <c r="B9" s="82" t="s">
        <v>11</v>
      </c>
      <c r="C9" s="169"/>
      <c r="D9" s="169"/>
      <c r="E9" s="169"/>
      <c r="F9" s="169"/>
      <c r="G9" s="169"/>
      <c r="H9" s="169"/>
      <c r="I9" s="169"/>
      <c r="J9" s="169"/>
      <c r="K9" s="169"/>
      <c r="L9" s="169"/>
      <c r="N9" s="168" t="str">
        <f t="shared" ref="N9:N16" si="0">B9</f>
        <v>Ericsson</v>
      </c>
      <c r="O9" s="171">
        <f>SUM(C9:F9)</f>
        <v>0</v>
      </c>
      <c r="P9" s="171">
        <f>SUM(G9:J9)</f>
        <v>0</v>
      </c>
      <c r="Q9" s="169"/>
      <c r="R9" s="169"/>
      <c r="S9" s="169"/>
    </row>
    <row r="10" spans="2:19" s="81" customFormat="1" ht="13.2" customHeight="1">
      <c r="B10" s="82" t="s">
        <v>3</v>
      </c>
      <c r="C10" s="169"/>
      <c r="D10" s="169"/>
      <c r="E10" s="169"/>
      <c r="F10" s="169"/>
      <c r="G10" s="169"/>
      <c r="H10" s="169"/>
      <c r="I10" s="169"/>
      <c r="J10" s="169"/>
      <c r="K10" s="169"/>
      <c r="L10" s="169"/>
      <c r="N10" s="168" t="str">
        <f t="shared" si="0"/>
        <v>Fujitsu</v>
      </c>
      <c r="O10" s="171">
        <f t="shared" ref="O10:O16" si="1">SUM(C10:F10)</f>
        <v>0</v>
      </c>
      <c r="P10" s="171">
        <f t="shared" ref="P10:P16" si="2">SUM(G10:J10)</f>
        <v>0</v>
      </c>
      <c r="Q10" s="169"/>
      <c r="R10" s="169"/>
      <c r="S10" s="169"/>
    </row>
    <row r="11" spans="2:19" s="81" customFormat="1" ht="13.2" customHeight="1">
      <c r="B11" s="82" t="s">
        <v>25</v>
      </c>
      <c r="C11" s="169"/>
      <c r="D11" s="169"/>
      <c r="E11" s="169"/>
      <c r="F11" s="169"/>
      <c r="G11" s="169"/>
      <c r="H11" s="169"/>
      <c r="I11" s="169"/>
      <c r="J11" s="169"/>
      <c r="K11" s="169"/>
      <c r="L11" s="169"/>
      <c r="N11" s="168" t="str">
        <f t="shared" si="0"/>
        <v>HPE</v>
      </c>
      <c r="O11" s="171">
        <f t="shared" si="1"/>
        <v>0</v>
      </c>
      <c r="P11" s="171">
        <f t="shared" si="2"/>
        <v>0</v>
      </c>
      <c r="Q11" s="169"/>
      <c r="R11" s="169"/>
      <c r="S11" s="169"/>
    </row>
    <row r="12" spans="2:19" s="81" customFormat="1" ht="13.2" customHeight="1">
      <c r="B12" s="82" t="s">
        <v>17</v>
      </c>
      <c r="C12" s="169"/>
      <c r="D12" s="169"/>
      <c r="E12" s="169"/>
      <c r="F12" s="169"/>
      <c r="G12" s="169"/>
      <c r="H12" s="169"/>
      <c r="I12" s="169"/>
      <c r="J12" s="169"/>
      <c r="K12" s="169"/>
      <c r="L12" s="169"/>
      <c r="N12" s="168" t="str">
        <f t="shared" si="0"/>
        <v>Huawei</v>
      </c>
      <c r="O12" s="171">
        <f t="shared" si="1"/>
        <v>0</v>
      </c>
      <c r="P12" s="171">
        <f t="shared" si="2"/>
        <v>0</v>
      </c>
      <c r="Q12" s="169"/>
      <c r="R12" s="169"/>
      <c r="S12" s="169"/>
    </row>
    <row r="13" spans="2:19" s="81" customFormat="1" ht="13.2" customHeight="1">
      <c r="B13" s="82" t="s">
        <v>18</v>
      </c>
      <c r="C13" s="169"/>
      <c r="D13" s="169"/>
      <c r="E13" s="169"/>
      <c r="F13" s="169"/>
      <c r="G13" s="169"/>
      <c r="H13" s="169"/>
      <c r="I13" s="169"/>
      <c r="J13" s="169"/>
      <c r="K13" s="169"/>
      <c r="L13" s="169"/>
      <c r="N13" s="168" t="str">
        <f t="shared" si="0"/>
        <v>Nokia</v>
      </c>
      <c r="O13" s="171">
        <f t="shared" si="1"/>
        <v>0</v>
      </c>
      <c r="P13" s="171">
        <f t="shared" si="2"/>
        <v>0</v>
      </c>
      <c r="Q13" s="169"/>
      <c r="R13" s="169"/>
      <c r="S13" s="169"/>
    </row>
    <row r="14" spans="2:19" s="81" customFormat="1" ht="13.2" customHeight="1">
      <c r="B14" s="82" t="s">
        <v>23</v>
      </c>
      <c r="C14" s="169"/>
      <c r="D14" s="169"/>
      <c r="E14" s="169"/>
      <c r="F14" s="169"/>
      <c r="G14" s="169"/>
      <c r="H14" s="169"/>
      <c r="I14" s="169"/>
      <c r="J14" s="169"/>
      <c r="K14" s="169"/>
      <c r="L14" s="169"/>
      <c r="N14" s="168" t="str">
        <f t="shared" si="0"/>
        <v>Samsung</v>
      </c>
      <c r="O14" s="171">
        <f t="shared" si="1"/>
        <v>0</v>
      </c>
      <c r="P14" s="171">
        <f t="shared" si="2"/>
        <v>0</v>
      </c>
      <c r="Q14" s="169"/>
      <c r="R14" s="169"/>
      <c r="S14" s="169"/>
    </row>
    <row r="15" spans="2:19" s="81" customFormat="1" ht="13.2" customHeight="1">
      <c r="B15" s="82" t="s">
        <v>28</v>
      </c>
      <c r="C15" s="169"/>
      <c r="D15" s="169"/>
      <c r="E15" s="169"/>
      <c r="F15" s="169"/>
      <c r="G15" s="169"/>
      <c r="H15" s="169"/>
      <c r="I15" s="169"/>
      <c r="J15" s="169"/>
      <c r="K15" s="169"/>
      <c r="L15" s="169"/>
      <c r="N15" s="168" t="str">
        <f t="shared" si="0"/>
        <v>ZTE</v>
      </c>
      <c r="O15" s="171">
        <f t="shared" si="1"/>
        <v>0</v>
      </c>
      <c r="P15" s="171">
        <f t="shared" si="2"/>
        <v>0</v>
      </c>
      <c r="Q15" s="169"/>
      <c r="R15" s="169"/>
      <c r="S15" s="169"/>
    </row>
    <row r="16" spans="2:19" s="81" customFormat="1" ht="13.2" customHeight="1">
      <c r="B16" s="82" t="s">
        <v>84</v>
      </c>
      <c r="C16" s="169"/>
      <c r="D16" s="169"/>
      <c r="E16" s="169"/>
      <c r="F16" s="169"/>
      <c r="G16" s="169"/>
      <c r="H16" s="169"/>
      <c r="I16" s="169"/>
      <c r="J16" s="169"/>
      <c r="K16" s="169"/>
      <c r="L16" s="169"/>
      <c r="N16" s="168" t="str">
        <f t="shared" si="0"/>
        <v>Other</v>
      </c>
      <c r="O16" s="171">
        <f t="shared" si="1"/>
        <v>0</v>
      </c>
      <c r="P16" s="171">
        <f t="shared" si="2"/>
        <v>0</v>
      </c>
      <c r="Q16" s="169"/>
      <c r="R16" s="169"/>
      <c r="S16" s="169"/>
    </row>
    <row r="17" spans="2:19" s="81" customFormat="1" ht="13.2" customHeight="1">
      <c r="B17" s="82" t="s">
        <v>71</v>
      </c>
      <c r="C17" s="170">
        <f t="shared" ref="C17:L17" si="3">SUM(C9:C16)</f>
        <v>0</v>
      </c>
      <c r="D17" s="170">
        <f t="shared" si="3"/>
        <v>0</v>
      </c>
      <c r="E17" s="170">
        <f t="shared" si="3"/>
        <v>0</v>
      </c>
      <c r="F17" s="170">
        <f t="shared" si="3"/>
        <v>0</v>
      </c>
      <c r="G17" s="170">
        <f t="shared" si="3"/>
        <v>0</v>
      </c>
      <c r="H17" s="170">
        <f t="shared" si="3"/>
        <v>0</v>
      </c>
      <c r="I17" s="170">
        <f t="shared" si="3"/>
        <v>0</v>
      </c>
      <c r="J17" s="170">
        <f>SUM(J9:J16)</f>
        <v>0</v>
      </c>
      <c r="K17" s="170">
        <f t="shared" si="3"/>
        <v>0</v>
      </c>
      <c r="L17" s="170">
        <f t="shared" si="3"/>
        <v>0</v>
      </c>
      <c r="N17" s="82" t="s">
        <v>71</v>
      </c>
      <c r="O17" s="172">
        <f>SUM(O9:O16)</f>
        <v>0</v>
      </c>
      <c r="P17" s="172">
        <f>SUM(P9:P16)</f>
        <v>0</v>
      </c>
      <c r="Q17" s="172">
        <f>SUM(Q9:Q16)</f>
        <v>0</v>
      </c>
      <c r="R17" s="172">
        <f>SUM(R9:R16)</f>
        <v>0</v>
      </c>
      <c r="S17" s="172">
        <f>SUM(S9:S16)</f>
        <v>0</v>
      </c>
    </row>
    <row r="18" spans="2:19" s="81" customFormat="1" ht="13.2" customHeight="1">
      <c r="B18" s="81" t="s">
        <v>116</v>
      </c>
      <c r="C18" s="166"/>
      <c r="D18" s="166"/>
      <c r="E18" s="166"/>
      <c r="F18" s="166"/>
      <c r="O18" s="81" t="s">
        <v>117</v>
      </c>
    </row>
    <row r="19" spans="2:19" s="81" customFormat="1" ht="13.2" customHeight="1"/>
    <row r="20" spans="2:19" s="81" customFormat="1" ht="13.2" customHeight="1">
      <c r="B20" s="23" t="s">
        <v>150</v>
      </c>
      <c r="N20" s="23" t="s">
        <v>151</v>
      </c>
    </row>
    <row r="21" spans="2:19" s="81" customFormat="1" ht="13.2" customHeight="1">
      <c r="B21" s="140"/>
      <c r="C21" s="123" t="s">
        <v>74</v>
      </c>
      <c r="D21" s="123" t="s">
        <v>75</v>
      </c>
      <c r="E21" s="123" t="s">
        <v>76</v>
      </c>
      <c r="F21" s="123" t="s">
        <v>77</v>
      </c>
      <c r="G21" s="123" t="s">
        <v>78</v>
      </c>
      <c r="H21" s="123" t="s">
        <v>79</v>
      </c>
      <c r="I21" s="123" t="s">
        <v>80</v>
      </c>
      <c r="J21" s="123" t="s">
        <v>81</v>
      </c>
      <c r="K21" s="123" t="s">
        <v>82</v>
      </c>
      <c r="L21" s="123" t="s">
        <v>83</v>
      </c>
      <c r="N21" s="122"/>
      <c r="O21" s="123">
        <v>2019</v>
      </c>
      <c r="P21" s="123">
        <v>2020</v>
      </c>
      <c r="Q21" s="123">
        <v>2021</v>
      </c>
      <c r="R21" s="123">
        <v>2022</v>
      </c>
      <c r="S21" s="123">
        <v>2023</v>
      </c>
    </row>
    <row r="22" spans="2:19" s="81" customFormat="1" ht="13.2" customHeight="1">
      <c r="B22" s="82" t="s">
        <v>11</v>
      </c>
      <c r="C22" s="173" t="e">
        <f t="shared" ref="C22:G22" si="4">C9/C$17</f>
        <v>#DIV/0!</v>
      </c>
      <c r="D22" s="173" t="e">
        <f t="shared" si="4"/>
        <v>#DIV/0!</v>
      </c>
      <c r="E22" s="173" t="e">
        <f t="shared" si="4"/>
        <v>#DIV/0!</v>
      </c>
      <c r="F22" s="173" t="e">
        <f t="shared" si="4"/>
        <v>#DIV/0!</v>
      </c>
      <c r="G22" s="173" t="e">
        <f t="shared" si="4"/>
        <v>#DIV/0!</v>
      </c>
      <c r="H22" s="173" t="e">
        <f>H9/H$17</f>
        <v>#DIV/0!</v>
      </c>
      <c r="I22" s="173" t="e">
        <f>I9/I$17</f>
        <v>#DIV/0!</v>
      </c>
      <c r="J22" s="173" t="e">
        <f>J9/J$17</f>
        <v>#DIV/0!</v>
      </c>
      <c r="K22" s="174"/>
      <c r="L22" s="174"/>
      <c r="N22" s="168" t="str">
        <f t="shared" ref="N22:N29" si="5">B22</f>
        <v>Ericsson</v>
      </c>
      <c r="O22" s="31" t="e">
        <f t="shared" ref="O22:P29" si="6">O9/O$17</f>
        <v>#DIV/0!</v>
      </c>
      <c r="P22" s="31" t="e">
        <f t="shared" si="6"/>
        <v>#DIV/0!</v>
      </c>
      <c r="Q22" s="31"/>
      <c r="R22" s="31"/>
      <c r="S22" s="31"/>
    </row>
    <row r="23" spans="2:19" s="81" customFormat="1" ht="13.2" customHeight="1">
      <c r="B23" s="82" t="s">
        <v>3</v>
      </c>
      <c r="C23" s="173" t="e">
        <f t="shared" ref="C23:G29" si="7">C10/C$17</f>
        <v>#DIV/0!</v>
      </c>
      <c r="D23" s="173" t="e">
        <f t="shared" si="7"/>
        <v>#DIV/0!</v>
      </c>
      <c r="E23" s="173" t="e">
        <f t="shared" si="7"/>
        <v>#DIV/0!</v>
      </c>
      <c r="F23" s="173" t="e">
        <f t="shared" si="7"/>
        <v>#DIV/0!</v>
      </c>
      <c r="G23" s="173" t="e">
        <f t="shared" si="7"/>
        <v>#DIV/0!</v>
      </c>
      <c r="H23" s="173" t="e">
        <f t="shared" ref="H23:I23" si="8">H10/H$17</f>
        <v>#DIV/0!</v>
      </c>
      <c r="I23" s="173" t="e">
        <f t="shared" si="8"/>
        <v>#DIV/0!</v>
      </c>
      <c r="J23" s="173" t="e">
        <f t="shared" ref="J23" si="9">J10/J$17</f>
        <v>#DIV/0!</v>
      </c>
      <c r="K23" s="174"/>
      <c r="L23" s="174"/>
      <c r="N23" s="168" t="str">
        <f t="shared" si="5"/>
        <v>Fujitsu</v>
      </c>
      <c r="O23" s="31" t="e">
        <f t="shared" si="6"/>
        <v>#DIV/0!</v>
      </c>
      <c r="P23" s="31" t="e">
        <f t="shared" si="6"/>
        <v>#DIV/0!</v>
      </c>
      <c r="Q23" s="31"/>
      <c r="R23" s="31"/>
      <c r="S23" s="31"/>
    </row>
    <row r="24" spans="2:19" s="81" customFormat="1" ht="13.2" customHeight="1">
      <c r="B24" s="82" t="s">
        <v>25</v>
      </c>
      <c r="C24" s="173" t="e">
        <f t="shared" si="7"/>
        <v>#DIV/0!</v>
      </c>
      <c r="D24" s="173" t="e">
        <f t="shared" si="7"/>
        <v>#DIV/0!</v>
      </c>
      <c r="E24" s="173" t="e">
        <f t="shared" si="7"/>
        <v>#DIV/0!</v>
      </c>
      <c r="F24" s="173" t="e">
        <f t="shared" si="7"/>
        <v>#DIV/0!</v>
      </c>
      <c r="G24" s="173" t="e">
        <f t="shared" si="7"/>
        <v>#DIV/0!</v>
      </c>
      <c r="H24" s="173" t="e">
        <f t="shared" ref="H24:I24" si="10">H11/H$17</f>
        <v>#DIV/0!</v>
      </c>
      <c r="I24" s="173" t="e">
        <f t="shared" si="10"/>
        <v>#DIV/0!</v>
      </c>
      <c r="J24" s="173" t="e">
        <f t="shared" ref="J24" si="11">J11/J$17</f>
        <v>#DIV/0!</v>
      </c>
      <c r="K24" s="174"/>
      <c r="L24" s="174"/>
      <c r="N24" s="168" t="str">
        <f t="shared" si="5"/>
        <v>HPE</v>
      </c>
      <c r="O24" s="31" t="e">
        <f t="shared" si="6"/>
        <v>#DIV/0!</v>
      </c>
      <c r="P24" s="31" t="e">
        <f t="shared" si="6"/>
        <v>#DIV/0!</v>
      </c>
      <c r="Q24" s="31"/>
      <c r="R24" s="31"/>
      <c r="S24" s="31"/>
    </row>
    <row r="25" spans="2:19" s="81" customFormat="1" ht="13.2" customHeight="1">
      <c r="B25" s="82" t="s">
        <v>17</v>
      </c>
      <c r="C25" s="173" t="e">
        <f t="shared" si="7"/>
        <v>#DIV/0!</v>
      </c>
      <c r="D25" s="173" t="e">
        <f t="shared" si="7"/>
        <v>#DIV/0!</v>
      </c>
      <c r="E25" s="173" t="e">
        <f t="shared" si="7"/>
        <v>#DIV/0!</v>
      </c>
      <c r="F25" s="173" t="e">
        <f t="shared" si="7"/>
        <v>#DIV/0!</v>
      </c>
      <c r="G25" s="173" t="e">
        <f t="shared" si="7"/>
        <v>#DIV/0!</v>
      </c>
      <c r="H25" s="173" t="e">
        <f t="shared" ref="H25:I25" si="12">H12/H$17</f>
        <v>#DIV/0!</v>
      </c>
      <c r="I25" s="173" t="e">
        <f t="shared" si="12"/>
        <v>#DIV/0!</v>
      </c>
      <c r="J25" s="173" t="e">
        <f t="shared" ref="J25" si="13">J12/J$17</f>
        <v>#DIV/0!</v>
      </c>
      <c r="K25" s="174"/>
      <c r="L25" s="174"/>
      <c r="N25" s="168" t="str">
        <f t="shared" si="5"/>
        <v>Huawei</v>
      </c>
      <c r="O25" s="31" t="e">
        <f t="shared" si="6"/>
        <v>#DIV/0!</v>
      </c>
      <c r="P25" s="31" t="e">
        <f t="shared" si="6"/>
        <v>#DIV/0!</v>
      </c>
      <c r="Q25" s="31"/>
      <c r="R25" s="31"/>
      <c r="S25" s="31"/>
    </row>
    <row r="26" spans="2:19" s="81" customFormat="1" ht="13.2" customHeight="1">
      <c r="B26" s="82" t="s">
        <v>18</v>
      </c>
      <c r="C26" s="173" t="e">
        <f t="shared" si="7"/>
        <v>#DIV/0!</v>
      </c>
      <c r="D26" s="173" t="e">
        <f t="shared" si="7"/>
        <v>#DIV/0!</v>
      </c>
      <c r="E26" s="173" t="e">
        <f t="shared" si="7"/>
        <v>#DIV/0!</v>
      </c>
      <c r="F26" s="173" t="e">
        <f t="shared" si="7"/>
        <v>#DIV/0!</v>
      </c>
      <c r="G26" s="173" t="e">
        <f t="shared" si="7"/>
        <v>#DIV/0!</v>
      </c>
      <c r="H26" s="173" t="e">
        <f t="shared" ref="H26:I26" si="14">H13/H$17</f>
        <v>#DIV/0!</v>
      </c>
      <c r="I26" s="173" t="e">
        <f t="shared" si="14"/>
        <v>#DIV/0!</v>
      </c>
      <c r="J26" s="173" t="e">
        <f t="shared" ref="J26" si="15">J13/J$17</f>
        <v>#DIV/0!</v>
      </c>
      <c r="K26" s="174"/>
      <c r="L26" s="174"/>
      <c r="N26" s="168" t="str">
        <f t="shared" si="5"/>
        <v>Nokia</v>
      </c>
      <c r="O26" s="31" t="e">
        <f t="shared" si="6"/>
        <v>#DIV/0!</v>
      </c>
      <c r="P26" s="31" t="e">
        <f t="shared" si="6"/>
        <v>#DIV/0!</v>
      </c>
      <c r="Q26" s="31"/>
      <c r="R26" s="31"/>
      <c r="S26" s="31"/>
    </row>
    <row r="27" spans="2:19" s="81" customFormat="1" ht="13.2" customHeight="1">
      <c r="B27" s="82" t="s">
        <v>23</v>
      </c>
      <c r="C27" s="173" t="e">
        <f t="shared" si="7"/>
        <v>#DIV/0!</v>
      </c>
      <c r="D27" s="173" t="e">
        <f t="shared" si="7"/>
        <v>#DIV/0!</v>
      </c>
      <c r="E27" s="173" t="e">
        <f t="shared" si="7"/>
        <v>#DIV/0!</v>
      </c>
      <c r="F27" s="173" t="e">
        <f t="shared" si="7"/>
        <v>#DIV/0!</v>
      </c>
      <c r="G27" s="173" t="e">
        <f t="shared" si="7"/>
        <v>#DIV/0!</v>
      </c>
      <c r="H27" s="173" t="e">
        <f t="shared" ref="H27:I27" si="16">H14/H$17</f>
        <v>#DIV/0!</v>
      </c>
      <c r="I27" s="173" t="e">
        <f t="shared" si="16"/>
        <v>#DIV/0!</v>
      </c>
      <c r="J27" s="173" t="e">
        <f t="shared" ref="J27" si="17">J14/J$17</f>
        <v>#DIV/0!</v>
      </c>
      <c r="K27" s="174"/>
      <c r="L27" s="174"/>
      <c r="N27" s="168" t="str">
        <f t="shared" si="5"/>
        <v>Samsung</v>
      </c>
      <c r="O27" s="31" t="e">
        <f t="shared" si="6"/>
        <v>#DIV/0!</v>
      </c>
      <c r="P27" s="31" t="e">
        <f t="shared" si="6"/>
        <v>#DIV/0!</v>
      </c>
      <c r="Q27" s="31"/>
      <c r="R27" s="31"/>
      <c r="S27" s="31"/>
    </row>
    <row r="28" spans="2:19" s="81" customFormat="1" ht="13.2" customHeight="1">
      <c r="B28" s="82" t="s">
        <v>28</v>
      </c>
      <c r="C28" s="173" t="e">
        <f t="shared" si="7"/>
        <v>#DIV/0!</v>
      </c>
      <c r="D28" s="173" t="e">
        <f t="shared" si="7"/>
        <v>#DIV/0!</v>
      </c>
      <c r="E28" s="173" t="e">
        <f t="shared" si="7"/>
        <v>#DIV/0!</v>
      </c>
      <c r="F28" s="173" t="e">
        <f t="shared" si="7"/>
        <v>#DIV/0!</v>
      </c>
      <c r="G28" s="173" t="e">
        <f t="shared" si="7"/>
        <v>#DIV/0!</v>
      </c>
      <c r="H28" s="173" t="e">
        <f t="shared" ref="H28:I28" si="18">H15/H$17</f>
        <v>#DIV/0!</v>
      </c>
      <c r="I28" s="173" t="e">
        <f t="shared" si="18"/>
        <v>#DIV/0!</v>
      </c>
      <c r="J28" s="173" t="e">
        <f t="shared" ref="J28" si="19">J15/J$17</f>
        <v>#DIV/0!</v>
      </c>
      <c r="K28" s="174"/>
      <c r="L28" s="174"/>
      <c r="N28" s="168" t="str">
        <f t="shared" si="5"/>
        <v>ZTE</v>
      </c>
      <c r="O28" s="31" t="e">
        <f t="shared" si="6"/>
        <v>#DIV/0!</v>
      </c>
      <c r="P28" s="31" t="e">
        <f t="shared" si="6"/>
        <v>#DIV/0!</v>
      </c>
      <c r="Q28" s="31"/>
      <c r="R28" s="31"/>
      <c r="S28" s="31"/>
    </row>
    <row r="29" spans="2:19" s="81" customFormat="1" ht="13.2" customHeight="1">
      <c r="B29" s="82" t="s">
        <v>84</v>
      </c>
      <c r="C29" s="173" t="e">
        <f t="shared" si="7"/>
        <v>#DIV/0!</v>
      </c>
      <c r="D29" s="173" t="e">
        <f t="shared" si="7"/>
        <v>#DIV/0!</v>
      </c>
      <c r="E29" s="173" t="e">
        <f t="shared" si="7"/>
        <v>#DIV/0!</v>
      </c>
      <c r="F29" s="173" t="e">
        <f t="shared" si="7"/>
        <v>#DIV/0!</v>
      </c>
      <c r="G29" s="173" t="e">
        <f t="shared" si="7"/>
        <v>#DIV/0!</v>
      </c>
      <c r="H29" s="173" t="e">
        <f t="shared" ref="H29:I29" si="20">H16/H$17</f>
        <v>#DIV/0!</v>
      </c>
      <c r="I29" s="173" t="e">
        <f t="shared" si="20"/>
        <v>#DIV/0!</v>
      </c>
      <c r="J29" s="173" t="e">
        <f t="shared" ref="J29" si="21">J16/J$17</f>
        <v>#DIV/0!</v>
      </c>
      <c r="K29" s="174"/>
      <c r="L29" s="174"/>
      <c r="N29" s="168" t="str">
        <f t="shared" si="5"/>
        <v>Other</v>
      </c>
      <c r="O29" s="31" t="e">
        <f t="shared" si="6"/>
        <v>#DIV/0!</v>
      </c>
      <c r="P29" s="31" t="e">
        <f t="shared" si="6"/>
        <v>#DIV/0!</v>
      </c>
      <c r="Q29" s="31"/>
      <c r="R29" s="31"/>
      <c r="S29" s="31"/>
    </row>
    <row r="30" spans="2:19" s="81" customFormat="1" ht="13.2" customHeight="1">
      <c r="B30" s="82" t="s">
        <v>71</v>
      </c>
      <c r="C30" s="175" t="e">
        <f t="shared" ref="C30:L30" si="22">SUM(C22:C29)</f>
        <v>#DIV/0!</v>
      </c>
      <c r="D30" s="175" t="e">
        <f t="shared" si="22"/>
        <v>#DIV/0!</v>
      </c>
      <c r="E30" s="175" t="e">
        <f t="shared" si="22"/>
        <v>#DIV/0!</v>
      </c>
      <c r="F30" s="175" t="e">
        <f t="shared" si="22"/>
        <v>#DIV/0!</v>
      </c>
      <c r="G30" s="175" t="e">
        <f t="shared" si="22"/>
        <v>#DIV/0!</v>
      </c>
      <c r="H30" s="175" t="e">
        <f t="shared" si="22"/>
        <v>#DIV/0!</v>
      </c>
      <c r="I30" s="175" t="e">
        <f t="shared" si="22"/>
        <v>#DIV/0!</v>
      </c>
      <c r="J30" s="175" t="e">
        <f t="shared" si="22"/>
        <v>#DIV/0!</v>
      </c>
      <c r="K30" s="175">
        <f t="shared" si="22"/>
        <v>0</v>
      </c>
      <c r="L30" s="175">
        <f t="shared" si="22"/>
        <v>0</v>
      </c>
      <c r="N30" s="82" t="s">
        <v>71</v>
      </c>
      <c r="O30" s="32" t="e">
        <f>SUM(O22:O29)</f>
        <v>#DIV/0!</v>
      </c>
      <c r="P30" s="32" t="e">
        <f>SUM(P22:P29)</f>
        <v>#DIV/0!</v>
      </c>
      <c r="Q30" s="32">
        <f>SUM(Q22:Q29)</f>
        <v>0</v>
      </c>
      <c r="R30" s="32">
        <f>SUM(R22:R29)</f>
        <v>0</v>
      </c>
      <c r="S30" s="32">
        <f>SUM(S22:S29)</f>
        <v>0</v>
      </c>
    </row>
    <row r="31" spans="2:19" ht="13.2" customHeight="1">
      <c r="N31" s="58"/>
    </row>
  </sheetData>
  <pageMargins left="0.7" right="0.7" top="0.75" bottom="0.75" header="0.3" footer="0.3"/>
  <pageSetup orientation="portrait" r:id="rId1"/>
  <ignoredErrors>
    <ignoredError sqref="Q30:S30 Q17:S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21875" defaultRowHeight="13.2"/>
  <cols>
    <col min="1" max="1" width="4.44140625" style="12" customWidth="1"/>
    <col min="2" max="2" width="16.6640625" style="12" customWidth="1"/>
    <col min="3" max="11" width="8.33203125" style="12" customWidth="1"/>
    <col min="12" max="12" width="9" style="12" customWidth="1"/>
    <col min="13" max="16384" width="9.21875" style="12"/>
  </cols>
  <sheetData>
    <row r="1" spans="2:15" ht="13.2" customHeight="1"/>
    <row r="2" spans="2:15" ht="17.399999999999999">
      <c r="B2" s="14" t="str">
        <f>Introduction!B2</f>
        <v>LightCounting Wireless Infrastructure Shares, Size &amp; Forecast - 4Q20</v>
      </c>
    </row>
    <row r="3" spans="2:15" ht="15">
      <c r="B3" s="216" t="str">
        <f>Introduction!B3</f>
        <v>February 2021 - Sample template for illustrative purposes only</v>
      </c>
    </row>
    <row r="4" spans="2:15" ht="13.2" customHeight="1">
      <c r="B4" s="13"/>
    </row>
    <row r="5" spans="2:15" ht="15.6" customHeight="1">
      <c r="B5" s="97" t="s">
        <v>30</v>
      </c>
    </row>
    <row r="6" spans="2:15" ht="13.2" customHeight="1"/>
    <row r="7" spans="2:15" ht="43.05" customHeight="1">
      <c r="B7" s="206" t="s">
        <v>222</v>
      </c>
      <c r="C7" s="206"/>
      <c r="D7" s="206"/>
      <c r="E7" s="206"/>
      <c r="F7" s="206"/>
      <c r="G7" s="206"/>
      <c r="H7" s="206"/>
      <c r="I7" s="206"/>
      <c r="J7" s="206"/>
      <c r="K7" s="206"/>
      <c r="L7" s="206"/>
      <c r="O7" s="105"/>
    </row>
    <row r="8" spans="2:15" ht="13.2" customHeight="1">
      <c r="B8" s="93"/>
      <c r="C8" s="93"/>
      <c r="D8" s="93"/>
      <c r="E8" s="93"/>
      <c r="F8" s="93"/>
      <c r="G8" s="93"/>
      <c r="H8" s="93"/>
      <c r="I8" s="93"/>
    </row>
    <row r="9" spans="2:15" ht="30" customHeight="1">
      <c r="B9" s="206" t="s">
        <v>31</v>
      </c>
      <c r="C9" s="206"/>
      <c r="D9" s="206"/>
      <c r="E9" s="206"/>
      <c r="F9" s="206"/>
      <c r="G9" s="206"/>
      <c r="H9" s="206"/>
      <c r="I9" s="206"/>
      <c r="J9" s="206"/>
      <c r="K9" s="206"/>
      <c r="L9" s="206"/>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07" t="s">
        <v>54</v>
      </c>
      <c r="C22" s="207"/>
      <c r="D22" s="207"/>
      <c r="E22" s="207"/>
      <c r="F22" s="207"/>
      <c r="G22" s="207"/>
      <c r="H22" s="207"/>
      <c r="I22" s="207"/>
      <c r="J22" s="207"/>
      <c r="K22" s="207"/>
      <c r="L22" s="207"/>
    </row>
    <row r="23" spans="2:15" ht="13.2" customHeight="1">
      <c r="B23" s="98"/>
      <c r="C23" s="99"/>
      <c r="D23" s="99"/>
      <c r="E23" s="99"/>
      <c r="F23" s="99"/>
      <c r="G23" s="99"/>
      <c r="H23" s="99"/>
      <c r="I23" s="99"/>
      <c r="J23" s="99"/>
      <c r="K23" s="99"/>
      <c r="L23" s="99"/>
    </row>
    <row r="24" spans="2:15">
      <c r="B24" s="208" t="s">
        <v>223</v>
      </c>
      <c r="C24" s="208"/>
      <c r="D24" s="208"/>
      <c r="E24" s="208"/>
      <c r="F24" s="208"/>
      <c r="G24" s="208"/>
      <c r="H24" s="208"/>
      <c r="I24" s="208"/>
      <c r="J24" s="208"/>
      <c r="K24" s="208"/>
      <c r="L24" s="208"/>
    </row>
    <row r="25" spans="2:15">
      <c r="B25" s="98" t="s">
        <v>225</v>
      </c>
      <c r="C25" s="99"/>
      <c r="D25" s="99"/>
      <c r="E25" s="99"/>
      <c r="F25" s="99"/>
      <c r="G25" s="99"/>
      <c r="H25" s="99"/>
      <c r="I25" s="99"/>
      <c r="J25" s="99"/>
      <c r="K25" s="99"/>
      <c r="L25" s="99"/>
    </row>
    <row r="26" spans="2:15">
      <c r="B26" s="98" t="s">
        <v>228</v>
      </c>
      <c r="C26" s="99"/>
      <c r="D26" s="99"/>
      <c r="E26" s="99"/>
      <c r="F26" s="99"/>
      <c r="G26" s="99"/>
      <c r="H26" s="99"/>
      <c r="I26" s="99"/>
      <c r="J26" s="99"/>
      <c r="K26" s="99"/>
      <c r="L26" s="99"/>
    </row>
    <row r="27" spans="2:15">
      <c r="B27" s="98" t="s">
        <v>226</v>
      </c>
      <c r="C27" s="99"/>
      <c r="D27" s="99"/>
      <c r="E27" s="99"/>
      <c r="F27" s="99"/>
      <c r="G27" s="99"/>
      <c r="H27" s="99"/>
      <c r="I27" s="99"/>
      <c r="J27" s="99"/>
      <c r="K27" s="99"/>
      <c r="L27" s="99"/>
    </row>
    <row r="28" spans="2:15">
      <c r="B28" s="100" t="s">
        <v>227</v>
      </c>
      <c r="C28" s="99"/>
      <c r="D28" s="99"/>
      <c r="E28" s="99"/>
      <c r="F28" s="99"/>
      <c r="G28" s="99"/>
      <c r="H28" s="99"/>
      <c r="I28" s="99"/>
      <c r="J28" s="99"/>
      <c r="K28" s="99"/>
      <c r="L28" s="99"/>
    </row>
    <row r="29" spans="2:15" ht="13.2" customHeight="1">
      <c r="B29" s="99"/>
      <c r="C29" s="99"/>
      <c r="D29" s="99"/>
      <c r="E29" s="99"/>
      <c r="F29" s="99"/>
      <c r="G29" s="99"/>
      <c r="H29" s="99"/>
      <c r="I29" s="99"/>
      <c r="J29" s="99"/>
      <c r="K29" s="99"/>
      <c r="L29" s="99"/>
    </row>
    <row r="30" spans="2:15" s="106" customFormat="1">
      <c r="B30" s="107" t="s">
        <v>224</v>
      </c>
      <c r="C30" s="107"/>
      <c r="D30" s="107"/>
      <c r="E30" s="107"/>
      <c r="F30" s="107"/>
      <c r="G30" s="107"/>
      <c r="H30" s="107"/>
      <c r="I30" s="107"/>
      <c r="J30" s="107"/>
      <c r="K30" s="107"/>
      <c r="L30" s="107"/>
      <c r="O30" s="108"/>
    </row>
    <row r="31" spans="2:15" ht="13.2" customHeight="1">
      <c r="B31" s="99"/>
      <c r="C31" s="99"/>
      <c r="D31" s="99"/>
      <c r="E31" s="99"/>
      <c r="F31" s="99"/>
      <c r="G31" s="99"/>
      <c r="H31" s="99"/>
      <c r="I31" s="99"/>
      <c r="J31" s="99"/>
      <c r="K31" s="99"/>
      <c r="L31" s="99"/>
    </row>
    <row r="32" spans="2:15">
      <c r="B32" s="101" t="s">
        <v>29</v>
      </c>
      <c r="C32" s="99"/>
      <c r="D32" s="99"/>
      <c r="E32" s="99"/>
      <c r="F32" s="99"/>
      <c r="G32" s="99"/>
      <c r="H32" s="99"/>
      <c r="I32" s="99"/>
      <c r="J32" s="99"/>
      <c r="K32" s="99"/>
      <c r="L32" s="99"/>
    </row>
    <row r="33" spans="2:15" ht="13.2" customHeight="1">
      <c r="B33" s="101"/>
      <c r="C33" s="99"/>
      <c r="D33" s="99"/>
      <c r="E33" s="99"/>
      <c r="F33" s="99"/>
      <c r="G33" s="99"/>
      <c r="H33" s="99"/>
      <c r="I33" s="99"/>
      <c r="J33" s="99"/>
      <c r="K33" s="99"/>
      <c r="L33" s="99"/>
    </row>
    <row r="34" spans="2:15" ht="57" customHeight="1">
      <c r="B34" s="205" t="s">
        <v>236</v>
      </c>
      <c r="C34" s="205"/>
      <c r="D34" s="205"/>
      <c r="E34" s="205"/>
      <c r="F34" s="205"/>
      <c r="G34" s="205"/>
      <c r="H34" s="205"/>
      <c r="I34" s="205"/>
      <c r="J34" s="205"/>
      <c r="K34" s="205"/>
      <c r="L34" s="205"/>
    </row>
    <row r="35" spans="2:15" ht="13.2" customHeight="1">
      <c r="B35" s="104"/>
      <c r="C35" s="104"/>
      <c r="D35" s="104"/>
      <c r="E35" s="104"/>
      <c r="F35" s="104"/>
      <c r="G35" s="104"/>
      <c r="H35" s="104"/>
      <c r="I35" s="104"/>
      <c r="J35" s="99"/>
      <c r="K35" s="99"/>
      <c r="L35" s="99"/>
    </row>
    <row r="36" spans="2:15">
      <c r="B36" s="101" t="s">
        <v>229</v>
      </c>
      <c r="C36" s="99"/>
      <c r="D36" s="99"/>
      <c r="E36" s="99"/>
      <c r="F36" s="99"/>
      <c r="G36" s="99"/>
      <c r="H36" s="99"/>
      <c r="I36" s="99"/>
      <c r="J36" s="99"/>
      <c r="K36" s="99"/>
      <c r="L36" s="99"/>
    </row>
    <row r="37" spans="2:15" ht="13.2" customHeight="1">
      <c r="B37" s="101"/>
      <c r="C37" s="99"/>
      <c r="D37" s="99"/>
      <c r="E37" s="99"/>
      <c r="F37" s="99"/>
      <c r="G37" s="99"/>
      <c r="H37" s="99"/>
      <c r="I37" s="99"/>
      <c r="J37" s="99"/>
      <c r="K37" s="99"/>
      <c r="L37" s="99"/>
    </row>
    <row r="38" spans="2:15" ht="45" customHeight="1">
      <c r="B38" s="205" t="s">
        <v>235</v>
      </c>
      <c r="C38" s="205"/>
      <c r="D38" s="205"/>
      <c r="E38" s="205"/>
      <c r="F38" s="205"/>
      <c r="G38" s="205"/>
      <c r="H38" s="205"/>
      <c r="I38" s="205"/>
      <c r="J38" s="205"/>
      <c r="K38" s="205"/>
      <c r="L38" s="205"/>
      <c r="O38" s="105"/>
    </row>
    <row r="39" spans="2:15" ht="13.2" customHeight="1">
      <c r="B39" s="99"/>
      <c r="C39" s="99"/>
      <c r="D39" s="99"/>
      <c r="E39" s="99"/>
      <c r="F39" s="99"/>
      <c r="G39" s="99"/>
      <c r="H39" s="99"/>
      <c r="I39" s="99"/>
      <c r="J39" s="99"/>
      <c r="K39" s="99"/>
      <c r="L39" s="99"/>
    </row>
    <row r="40" spans="2:15">
      <c r="B40" s="101" t="s">
        <v>230</v>
      </c>
      <c r="C40" s="99"/>
      <c r="D40" s="99"/>
      <c r="E40" s="99"/>
      <c r="F40" s="99"/>
      <c r="G40" s="99"/>
      <c r="H40" s="99"/>
      <c r="I40" s="99"/>
      <c r="J40" s="99"/>
      <c r="K40" s="99"/>
      <c r="L40" s="99"/>
    </row>
    <row r="41" spans="2:15" ht="13.2" customHeight="1">
      <c r="B41" s="101"/>
      <c r="C41" s="99"/>
      <c r="D41" s="99"/>
      <c r="E41" s="99"/>
      <c r="F41" s="99"/>
      <c r="G41" s="99"/>
      <c r="H41" s="99"/>
      <c r="I41" s="99"/>
      <c r="J41" s="99"/>
      <c r="K41" s="99"/>
      <c r="L41" s="99"/>
    </row>
    <row r="42" spans="2:15" ht="79.8" customHeight="1">
      <c r="B42" s="205" t="s">
        <v>237</v>
      </c>
      <c r="C42" s="205"/>
      <c r="D42" s="205"/>
      <c r="E42" s="205"/>
      <c r="F42" s="205"/>
      <c r="G42" s="205"/>
      <c r="H42" s="205"/>
      <c r="I42" s="205"/>
      <c r="J42" s="205"/>
      <c r="K42" s="205"/>
      <c r="L42" s="205"/>
    </row>
    <row r="43" spans="2:15" ht="13.2" customHeight="1">
      <c r="B43" s="99"/>
      <c r="C43" s="99"/>
      <c r="D43" s="99"/>
      <c r="E43" s="99"/>
      <c r="F43" s="99"/>
      <c r="G43" s="99"/>
      <c r="H43" s="99"/>
      <c r="I43" s="99"/>
      <c r="J43" s="99"/>
      <c r="K43" s="99"/>
      <c r="L43" s="99"/>
    </row>
    <row r="44" spans="2:15">
      <c r="B44" s="101" t="s">
        <v>231</v>
      </c>
      <c r="C44" s="99"/>
      <c r="D44" s="99"/>
      <c r="E44" s="99"/>
      <c r="F44" s="99"/>
      <c r="G44" s="99"/>
      <c r="H44" s="99"/>
      <c r="I44" s="99"/>
      <c r="J44" s="99"/>
      <c r="K44" s="99"/>
      <c r="L44" s="99"/>
    </row>
    <row r="45" spans="2:15" ht="13.2" customHeight="1">
      <c r="B45" s="101"/>
      <c r="C45" s="99"/>
      <c r="D45" s="99"/>
      <c r="E45" s="99"/>
      <c r="F45" s="99"/>
      <c r="G45" s="99"/>
      <c r="H45" s="99"/>
      <c r="I45" s="99"/>
      <c r="J45" s="99"/>
      <c r="K45" s="99"/>
      <c r="L45" s="99"/>
    </row>
    <row r="46" spans="2:15" ht="55.8" customHeight="1">
      <c r="B46" s="206" t="s">
        <v>234</v>
      </c>
      <c r="C46" s="206"/>
      <c r="D46" s="206"/>
      <c r="E46" s="206"/>
      <c r="F46" s="206"/>
      <c r="G46" s="206"/>
      <c r="H46" s="206"/>
      <c r="I46" s="206"/>
      <c r="J46" s="206"/>
      <c r="K46" s="206"/>
      <c r="L46" s="206"/>
    </row>
    <row r="47" spans="2:15" ht="13.2" customHeight="1">
      <c r="B47" s="99"/>
      <c r="C47" s="99"/>
      <c r="D47" s="99"/>
      <c r="E47" s="99"/>
      <c r="F47" s="99"/>
      <c r="G47" s="99"/>
      <c r="H47" s="99"/>
      <c r="I47" s="99"/>
      <c r="J47" s="99"/>
      <c r="K47" s="99"/>
      <c r="L47" s="99"/>
    </row>
    <row r="48" spans="2:15">
      <c r="B48" s="101" t="s">
        <v>232</v>
      </c>
      <c r="C48" s="99"/>
      <c r="D48" s="99"/>
      <c r="E48" s="99"/>
      <c r="F48" s="99"/>
      <c r="G48" s="99"/>
      <c r="H48" s="99"/>
      <c r="I48" s="99"/>
      <c r="J48" s="99"/>
      <c r="K48" s="99"/>
      <c r="L48" s="99"/>
    </row>
    <row r="49" spans="2:12" ht="13.2" customHeight="1">
      <c r="B49" s="101"/>
      <c r="C49" s="99"/>
      <c r="D49" s="99"/>
      <c r="E49" s="99"/>
      <c r="F49" s="99"/>
      <c r="G49" s="99"/>
      <c r="H49" s="99"/>
      <c r="I49" s="99"/>
      <c r="J49" s="99"/>
      <c r="K49" s="99"/>
      <c r="L49" s="99"/>
    </row>
    <row r="50" spans="2:12" ht="30" customHeight="1">
      <c r="B50" s="205" t="s">
        <v>233</v>
      </c>
      <c r="C50" s="205"/>
      <c r="D50" s="205"/>
      <c r="E50" s="205"/>
      <c r="F50" s="205"/>
      <c r="G50" s="205"/>
      <c r="H50" s="205"/>
      <c r="I50" s="205"/>
      <c r="J50" s="205"/>
      <c r="K50" s="205"/>
      <c r="L50" s="205"/>
    </row>
    <row r="51" spans="2:12" ht="13.2" customHeight="1">
      <c r="B51" s="102"/>
      <c r="C51" s="102"/>
      <c r="D51" s="102"/>
      <c r="E51" s="102"/>
      <c r="F51" s="102"/>
      <c r="G51" s="102"/>
      <c r="H51" s="102"/>
      <c r="I51" s="102"/>
      <c r="J51" s="99"/>
      <c r="K51" s="99"/>
      <c r="L51" s="99"/>
    </row>
    <row r="52" spans="2:12">
      <c r="B52" s="103"/>
      <c r="C52" s="103"/>
      <c r="D52" s="103"/>
      <c r="E52" s="103"/>
      <c r="F52" s="103"/>
      <c r="G52" s="103"/>
      <c r="H52" s="103"/>
      <c r="I52" s="103"/>
      <c r="J52" s="99"/>
      <c r="K52" s="99"/>
      <c r="L52" s="99"/>
    </row>
    <row r="53" spans="2:12">
      <c r="B53" s="103"/>
      <c r="C53" s="103"/>
      <c r="D53" s="103"/>
      <c r="E53" s="103"/>
      <c r="F53" s="103"/>
      <c r="G53" s="103"/>
      <c r="H53" s="103"/>
      <c r="I53" s="103"/>
      <c r="J53" s="99"/>
      <c r="K53" s="99"/>
      <c r="L53" s="99"/>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77734375" defaultRowHeight="13.8"/>
  <cols>
    <col min="1" max="1" width="4.44140625" style="15" customWidth="1"/>
    <col min="2" max="2" width="17.33203125" style="15" customWidth="1"/>
    <col min="3" max="15" width="14.44140625" style="15" customWidth="1"/>
    <col min="16" max="16384" width="8.77734375" style="15"/>
  </cols>
  <sheetData>
    <row r="1" spans="2:15" ht="13.2" customHeight="1"/>
    <row r="2" spans="2:15" ht="17.399999999999999">
      <c r="B2" s="10" t="str">
        <f>Introduction!B2</f>
        <v>LightCounting Wireless Infrastructure Shares, Size &amp; Forecast - 4Q20</v>
      </c>
    </row>
    <row r="3" spans="2:15" ht="15.6">
      <c r="B3" s="216" t="str">
        <f>Introduction!B3</f>
        <v>February 2021 - Sample template for illustrative purposes only</v>
      </c>
    </row>
    <row r="4" spans="2:15" ht="13.2" customHeight="1">
      <c r="B4" s="13"/>
    </row>
    <row r="5" spans="2:15" ht="15.6" customHeight="1">
      <c r="B5" s="96" t="s">
        <v>33</v>
      </c>
    </row>
    <row r="6" spans="2:15" ht="13.2" customHeight="1"/>
    <row r="7" spans="2:15" ht="15.6">
      <c r="B7" s="115" t="s">
        <v>110</v>
      </c>
      <c r="C7" s="116" t="s">
        <v>32</v>
      </c>
      <c r="D7" s="118"/>
      <c r="E7" s="118"/>
      <c r="F7" s="118"/>
      <c r="G7" s="118"/>
      <c r="H7" s="119"/>
      <c r="I7" s="116" t="s">
        <v>48</v>
      </c>
      <c r="J7" s="117"/>
      <c r="K7" s="118"/>
      <c r="L7" s="118"/>
      <c r="M7" s="118"/>
      <c r="N7" s="118"/>
      <c r="O7" s="119"/>
    </row>
    <row r="8" spans="2:15" ht="95.4" customHeight="1">
      <c r="B8" s="115" t="s">
        <v>22</v>
      </c>
      <c r="C8" s="209" t="s">
        <v>35</v>
      </c>
      <c r="D8" s="210"/>
      <c r="E8" s="210"/>
      <c r="F8" s="210"/>
      <c r="G8" s="210"/>
      <c r="H8" s="211"/>
      <c r="I8" s="209" t="s">
        <v>44</v>
      </c>
      <c r="J8" s="210"/>
      <c r="K8" s="210"/>
      <c r="L8" s="210"/>
      <c r="M8" s="210"/>
      <c r="N8" s="210"/>
      <c r="O8" s="211"/>
    </row>
    <row r="9" spans="2:15" ht="19.2" customHeight="1">
      <c r="B9" s="115" t="s">
        <v>53</v>
      </c>
      <c r="C9" s="209" t="s">
        <v>49</v>
      </c>
      <c r="D9" s="210"/>
      <c r="E9" s="210"/>
      <c r="F9" s="210"/>
      <c r="G9" s="210"/>
      <c r="H9" s="211"/>
      <c r="I9" s="209" t="s">
        <v>46</v>
      </c>
      <c r="J9" s="210"/>
      <c r="K9" s="210"/>
      <c r="L9" s="210"/>
      <c r="M9" s="210"/>
      <c r="N9" s="210"/>
      <c r="O9" s="211"/>
    </row>
    <row r="10" spans="2:15" ht="15.6">
      <c r="B10" s="115" t="s">
        <v>50</v>
      </c>
      <c r="C10" s="209" t="s">
        <v>50</v>
      </c>
      <c r="D10" s="210"/>
      <c r="E10" s="210"/>
      <c r="F10" s="210"/>
      <c r="G10" s="210"/>
      <c r="H10" s="211"/>
      <c r="I10" s="209" t="s">
        <v>45</v>
      </c>
      <c r="J10" s="210"/>
      <c r="K10" s="210"/>
      <c r="L10" s="210"/>
      <c r="M10" s="210"/>
      <c r="N10" s="210"/>
      <c r="O10" s="211"/>
    </row>
    <row r="11" spans="2:15" ht="81.599999999999994" customHeight="1">
      <c r="B11" s="115" t="s">
        <v>15</v>
      </c>
      <c r="C11" s="209" t="s">
        <v>42</v>
      </c>
      <c r="D11" s="210"/>
      <c r="E11" s="210"/>
      <c r="F11" s="210"/>
      <c r="G11" s="210"/>
      <c r="H11" s="211"/>
      <c r="I11" s="209" t="s">
        <v>47</v>
      </c>
      <c r="J11" s="210"/>
      <c r="K11" s="210"/>
      <c r="L11" s="210"/>
      <c r="M11" s="210"/>
      <c r="N11" s="210"/>
      <c r="O11" s="211"/>
    </row>
    <row r="12" spans="2:15" ht="52.2" customHeight="1">
      <c r="B12" s="115" t="s">
        <v>212</v>
      </c>
      <c r="C12" s="209" t="s">
        <v>213</v>
      </c>
      <c r="D12" s="212"/>
      <c r="E12" s="212"/>
      <c r="F12" s="212"/>
      <c r="G12" s="212"/>
      <c r="H12" s="213"/>
      <c r="I12" s="209" t="s">
        <v>214</v>
      </c>
      <c r="J12" s="212"/>
      <c r="K12" s="212"/>
      <c r="L12" s="212"/>
      <c r="M12" s="212"/>
      <c r="N12" s="212"/>
      <c r="O12" s="213"/>
    </row>
    <row r="13" spans="2:15" ht="104.4" customHeight="1">
      <c r="B13" s="115" t="s">
        <v>171</v>
      </c>
      <c r="C13" s="209" t="s">
        <v>172</v>
      </c>
      <c r="D13" s="210"/>
      <c r="E13" s="210"/>
      <c r="F13" s="210"/>
      <c r="G13" s="210"/>
      <c r="H13" s="211"/>
      <c r="I13" s="209" t="s">
        <v>191</v>
      </c>
      <c r="J13" s="210"/>
      <c r="K13" s="210"/>
      <c r="L13" s="210"/>
      <c r="M13" s="210"/>
      <c r="N13" s="210"/>
      <c r="O13" s="211"/>
    </row>
    <row r="14" spans="2:15" ht="102.6" customHeight="1">
      <c r="B14" s="115" t="s">
        <v>51</v>
      </c>
      <c r="C14" s="209" t="s">
        <v>52</v>
      </c>
      <c r="D14" s="210"/>
      <c r="E14" s="210"/>
      <c r="F14" s="210"/>
      <c r="G14" s="210"/>
      <c r="H14" s="211"/>
      <c r="I14" s="209" t="s">
        <v>39</v>
      </c>
      <c r="J14" s="210"/>
      <c r="K14" s="210"/>
      <c r="L14" s="210"/>
      <c r="M14" s="210"/>
      <c r="N14" s="210"/>
      <c r="O14" s="211"/>
    </row>
    <row r="15" spans="2:15" ht="32.25" customHeight="1">
      <c r="B15" s="115" t="s">
        <v>24</v>
      </c>
      <c r="C15" s="209" t="s">
        <v>99</v>
      </c>
      <c r="D15" s="210"/>
      <c r="E15" s="210"/>
      <c r="F15" s="210"/>
      <c r="G15" s="210"/>
      <c r="H15" s="211"/>
      <c r="I15" s="209" t="s">
        <v>41</v>
      </c>
      <c r="J15" s="210"/>
      <c r="K15" s="210"/>
      <c r="L15" s="210"/>
      <c r="M15" s="210"/>
      <c r="N15" s="210"/>
      <c r="O15" s="211"/>
    </row>
    <row r="16" spans="2:15" ht="32.25" customHeight="1">
      <c r="B16" s="115" t="s">
        <v>37</v>
      </c>
      <c r="C16" s="209" t="s">
        <v>43</v>
      </c>
      <c r="D16" s="210"/>
      <c r="E16" s="210"/>
      <c r="F16" s="210"/>
      <c r="G16" s="210"/>
      <c r="H16" s="211"/>
      <c r="I16" s="209" t="s">
        <v>34</v>
      </c>
      <c r="J16" s="210"/>
      <c r="K16" s="210"/>
      <c r="L16" s="210"/>
      <c r="M16" s="210"/>
      <c r="N16" s="210"/>
      <c r="O16" s="211"/>
    </row>
    <row r="17" spans="2:15" ht="67.8" customHeight="1">
      <c r="B17" s="115" t="s">
        <v>36</v>
      </c>
      <c r="C17" s="209" t="s">
        <v>38</v>
      </c>
      <c r="D17" s="210"/>
      <c r="E17" s="210"/>
      <c r="F17" s="210"/>
      <c r="G17" s="210"/>
      <c r="H17" s="211"/>
      <c r="I17" s="209" t="s">
        <v>40</v>
      </c>
      <c r="J17" s="210"/>
      <c r="K17" s="210"/>
      <c r="L17" s="210"/>
      <c r="M17" s="210"/>
      <c r="N17" s="210"/>
      <c r="O17" s="211"/>
    </row>
    <row r="19" spans="2:15">
      <c r="B19" s="16"/>
    </row>
    <row r="20" spans="2:15">
      <c r="B20" s="16"/>
    </row>
    <row r="21" spans="2:15">
      <c r="B21" s="16"/>
    </row>
    <row r="23" spans="2:15">
      <c r="B23" s="16"/>
    </row>
    <row r="24" spans="2:15">
      <c r="B24" s="16"/>
    </row>
    <row r="25" spans="2:15">
      <c r="B25" s="16"/>
    </row>
    <row r="27" spans="2:15">
      <c r="B27" s="16"/>
    </row>
    <row r="28" spans="2:15">
      <c r="B28" s="16"/>
    </row>
    <row r="29" spans="2:15">
      <c r="B29" s="16"/>
    </row>
    <row r="30" spans="2:15">
      <c r="B30" s="16"/>
    </row>
    <row r="37" spans="2:2">
      <c r="B37" s="16"/>
    </row>
  </sheetData>
  <mergeCells count="20">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 ref="C9:H9"/>
    <mergeCell ref="I9:O9"/>
    <mergeCell ref="C8:H8"/>
    <mergeCell ref="I8:O8"/>
    <mergeCell ref="C11:H11"/>
    <mergeCell ref="I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B165"/>
  <sheetViews>
    <sheetView showGridLines="0" zoomScale="90" zoomScaleNormal="90" zoomScalePageLayoutView="70" workbookViewId="0"/>
  </sheetViews>
  <sheetFormatPr defaultColWidth="8.6640625" defaultRowHeight="13.2"/>
  <cols>
    <col min="1" max="1" width="4.44140625" style="1" customWidth="1"/>
    <col min="2" max="2" width="14.109375" style="1" customWidth="1"/>
    <col min="3" max="29" width="11.6640625" style="1" customWidth="1"/>
    <col min="30" max="16384" width="8.6640625" style="1"/>
  </cols>
  <sheetData>
    <row r="1" spans="1:24" ht="13.2" customHeight="1"/>
    <row r="2" spans="1:24" ht="17.399999999999999">
      <c r="B2" s="30" t="str">
        <f>Introduction!B2</f>
        <v>LightCounting Wireless Infrastructure Shares, Size &amp; Forecast - 4Q20</v>
      </c>
      <c r="C2" s="30"/>
      <c r="D2" s="30"/>
      <c r="E2" s="30"/>
    </row>
    <row r="3" spans="1:24" ht="15">
      <c r="B3" s="216" t="str">
        <f>Introduction!B3</f>
        <v>February 2021 - Sample template for illustrative purposes only</v>
      </c>
      <c r="C3" s="29"/>
      <c r="D3" s="91"/>
      <c r="E3" s="91"/>
    </row>
    <row r="4" spans="1:24" ht="13.2" customHeight="1">
      <c r="B4" s="13"/>
      <c r="C4" s="29"/>
      <c r="D4" s="91"/>
      <c r="E4" s="91"/>
    </row>
    <row r="5" spans="1:24" ht="15.6">
      <c r="B5" s="96" t="s">
        <v>106</v>
      </c>
      <c r="C5" s="28"/>
      <c r="D5" s="28"/>
      <c r="E5" s="28"/>
      <c r="F5" s="27"/>
    </row>
    <row r="6" spans="1:24" ht="13.2" customHeight="1"/>
    <row r="7" spans="1:24" s="52" customFormat="1" ht="22.05" customHeight="1">
      <c r="A7" s="54" t="s">
        <v>244</v>
      </c>
      <c r="P7" s="54"/>
      <c r="V7" s="51"/>
      <c r="X7" s="53"/>
    </row>
    <row r="8" spans="1:24" ht="13.2" customHeight="1"/>
    <row r="9" spans="1:24" s="126" customFormat="1">
      <c r="B9" s="87" t="s">
        <v>110</v>
      </c>
      <c r="C9" s="200" t="s">
        <v>243</v>
      </c>
    </row>
    <row r="10" spans="1:24" s="86" customFormat="1" ht="13.2" customHeight="1">
      <c r="B10" s="86" t="s">
        <v>169</v>
      </c>
      <c r="C10" s="127" t="s">
        <v>263</v>
      </c>
    </row>
    <row r="11" spans="1:24" s="86" customFormat="1" ht="13.2" customHeight="1">
      <c r="B11" s="114"/>
      <c r="C11" s="199" t="s">
        <v>204</v>
      </c>
    </row>
    <row r="12" spans="1:24" s="92" customFormat="1" ht="13.2" customHeight="1">
      <c r="B12" s="92" t="s">
        <v>22</v>
      </c>
      <c r="C12" s="128" t="s">
        <v>215</v>
      </c>
    </row>
    <row r="13" spans="1:24" s="81" customFormat="1" ht="13.2" customHeight="1">
      <c r="B13" s="81" t="s">
        <v>53</v>
      </c>
      <c r="C13" s="81" t="s">
        <v>205</v>
      </c>
    </row>
    <row r="14" spans="1:24" s="81" customFormat="1" ht="13.2" customHeight="1">
      <c r="B14" s="81" t="s">
        <v>53</v>
      </c>
      <c r="C14" s="81" t="s">
        <v>199</v>
      </c>
    </row>
    <row r="15" spans="1:24" s="81" customFormat="1" ht="13.2" customHeight="1">
      <c r="B15" s="81" t="s">
        <v>171</v>
      </c>
      <c r="C15" s="81" t="s">
        <v>206</v>
      </c>
    </row>
    <row r="16" spans="1:24" s="81" customFormat="1" ht="13.2" customHeight="1">
      <c r="B16" s="81" t="s">
        <v>51</v>
      </c>
      <c r="C16" s="81" t="s">
        <v>207</v>
      </c>
    </row>
    <row r="17" spans="1:28" s="81" customFormat="1" ht="13.2" customHeight="1">
      <c r="B17" s="81" t="s">
        <v>24</v>
      </c>
      <c r="C17" s="81" t="s">
        <v>200</v>
      </c>
    </row>
    <row r="18" spans="1:28" s="81" customFormat="1" ht="13.2" customHeight="1">
      <c r="B18" s="81" t="s">
        <v>202</v>
      </c>
      <c r="C18" s="81" t="s">
        <v>201</v>
      </c>
    </row>
    <row r="19" spans="1:28" s="127" customFormat="1" ht="13.2" customHeight="1">
      <c r="A19" s="199"/>
      <c r="B19" s="199"/>
      <c r="C19" s="199" t="s">
        <v>203</v>
      </c>
      <c r="P19" s="199"/>
      <c r="V19" s="199"/>
      <c r="X19" s="201"/>
    </row>
    <row r="20" spans="1:28" s="81" customFormat="1" ht="13.2" customHeight="1">
      <c r="A20" s="86"/>
      <c r="B20" s="86" t="s">
        <v>169</v>
      </c>
      <c r="C20" s="86" t="s">
        <v>170</v>
      </c>
      <c r="D20" s="86"/>
      <c r="E20" s="86"/>
      <c r="F20" s="86"/>
      <c r="G20" s="86"/>
      <c r="H20" s="86"/>
      <c r="I20" s="86"/>
      <c r="J20" s="86"/>
      <c r="K20" s="86"/>
      <c r="L20" s="86"/>
    </row>
    <row r="21" spans="1:28" s="81" customFormat="1" ht="13.2" customHeight="1">
      <c r="A21" s="86"/>
      <c r="B21" s="86" t="s">
        <v>171</v>
      </c>
      <c r="C21" s="86" t="s">
        <v>248</v>
      </c>
      <c r="D21" s="86"/>
      <c r="E21" s="86"/>
      <c r="F21" s="86"/>
      <c r="G21" s="86"/>
      <c r="H21" s="86"/>
      <c r="I21" s="86"/>
      <c r="J21" s="86"/>
      <c r="K21" s="86"/>
      <c r="L21" s="86"/>
    </row>
    <row r="22" spans="1:28" s="81" customFormat="1" ht="13.2" customHeight="1">
      <c r="A22" s="129"/>
      <c r="B22" s="86" t="s">
        <v>171</v>
      </c>
      <c r="C22" s="86" t="s">
        <v>249</v>
      </c>
      <c r="D22" s="86"/>
      <c r="E22" s="86"/>
      <c r="F22" s="86"/>
      <c r="G22" s="86"/>
      <c r="H22" s="86"/>
      <c r="I22" s="86"/>
      <c r="J22" s="86"/>
      <c r="K22" s="86"/>
      <c r="L22" s="86"/>
    </row>
    <row r="23" spans="1:28" s="81" customFormat="1" ht="13.2" customHeight="1">
      <c r="A23" s="129"/>
      <c r="B23" s="86" t="s">
        <v>167</v>
      </c>
      <c r="C23" s="86" t="s">
        <v>168</v>
      </c>
      <c r="D23" s="86"/>
      <c r="E23" s="86"/>
      <c r="F23" s="86"/>
      <c r="G23" s="86"/>
      <c r="H23" s="86"/>
      <c r="I23" s="86"/>
      <c r="J23" s="86"/>
      <c r="K23" s="86"/>
      <c r="L23" s="86"/>
    </row>
    <row r="24" spans="1:28" ht="13.2" customHeight="1"/>
    <row r="25" spans="1:28" s="120" customFormat="1" ht="22.05" customHeight="1">
      <c r="A25" s="54" t="s">
        <v>247</v>
      </c>
      <c r="H25" s="54" t="s">
        <v>251</v>
      </c>
      <c r="S25" s="54" t="s">
        <v>253</v>
      </c>
      <c r="V25" s="54"/>
      <c r="X25" s="121"/>
    </row>
    <row r="26" spans="1:28" ht="13.2" customHeight="1">
      <c r="B26" s="58"/>
    </row>
    <row r="27" spans="1:28" ht="13.2" customHeight="1"/>
    <row r="28" spans="1:28" ht="13.2" customHeight="1">
      <c r="B28" s="23" t="s">
        <v>72</v>
      </c>
      <c r="O28" s="23" t="s">
        <v>250</v>
      </c>
      <c r="Z28" s="23" t="s">
        <v>252</v>
      </c>
    </row>
    <row r="29" spans="1:28" ht="13.2" customHeight="1">
      <c r="B29" s="122" t="s">
        <v>110</v>
      </c>
      <c r="C29" s="123" t="s">
        <v>81</v>
      </c>
      <c r="D29" s="123" t="s">
        <v>77</v>
      </c>
      <c r="E29" s="123" t="s">
        <v>111</v>
      </c>
      <c r="F29" s="123" t="s">
        <v>80</v>
      </c>
      <c r="G29" s="123" t="s">
        <v>112</v>
      </c>
      <c r="H29" s="55"/>
      <c r="I29" s="55"/>
      <c r="J29" s="55"/>
      <c r="K29" s="55"/>
      <c r="L29" s="55"/>
      <c r="O29" s="33" t="s">
        <v>6</v>
      </c>
      <c r="P29" s="22" t="s">
        <v>81</v>
      </c>
      <c r="Q29" s="22" t="s">
        <v>85</v>
      </c>
      <c r="R29" s="55"/>
      <c r="S29" s="55"/>
      <c r="T29" s="55"/>
      <c r="U29" s="55"/>
      <c r="V29" s="55"/>
      <c r="W29" s="55"/>
      <c r="Z29" s="33" t="s">
        <v>6</v>
      </c>
      <c r="AA29" s="22" t="s">
        <v>81</v>
      </c>
      <c r="AB29" s="22" t="s">
        <v>85</v>
      </c>
    </row>
    <row r="30" spans="1:28" ht="13.2" customHeight="1">
      <c r="B30" s="82" t="s">
        <v>107</v>
      </c>
      <c r="C30" s="130">
        <f>C31+C32</f>
        <v>0</v>
      </c>
      <c r="D30" s="130">
        <f>D31+D32</f>
        <v>0</v>
      </c>
      <c r="E30" s="135" t="e">
        <f>(C30-D30)/D30</f>
        <v>#DIV/0!</v>
      </c>
      <c r="F30" s="130">
        <f>F31+F32</f>
        <v>0</v>
      </c>
      <c r="G30" s="135" t="e">
        <f>(C30-F30)/F30</f>
        <v>#DIV/0!</v>
      </c>
      <c r="H30" s="56"/>
      <c r="I30" s="56"/>
      <c r="J30" s="56"/>
      <c r="K30" s="56"/>
      <c r="L30" s="56"/>
      <c r="O30" s="36" t="s">
        <v>9</v>
      </c>
      <c r="P30" s="134">
        <f>'Total Market Shares'!J9</f>
        <v>0</v>
      </c>
      <c r="Q30" s="136" t="e">
        <f>P30/P$40</f>
        <v>#DIV/0!</v>
      </c>
      <c r="R30" s="56"/>
      <c r="S30" s="56"/>
      <c r="T30" s="56"/>
      <c r="U30" s="56"/>
      <c r="V30" s="56"/>
      <c r="W30" s="56"/>
      <c r="Z30" s="4" t="str">
        <f>'5G RAN Market Shares'!B53</f>
        <v>Ericsson</v>
      </c>
      <c r="AA30" s="132">
        <f>'5G RAN Market Shares'!J53+'4G RAN Market Shares'!J9+'2G 3G Market Shares'!J9</f>
        <v>0</v>
      </c>
      <c r="AB30" s="136" t="e">
        <f t="shared" ref="AB30:AB38" si="0">AA30/AA$39</f>
        <v>#DIV/0!</v>
      </c>
    </row>
    <row r="31" spans="1:28" ht="13.2" customHeight="1">
      <c r="B31" s="124" t="s">
        <v>53</v>
      </c>
      <c r="C31" s="130">
        <f>'5G RAN Market Shares'!J62</f>
        <v>0</v>
      </c>
      <c r="D31" s="130">
        <f>'5G RAN Market Shares'!F62</f>
        <v>0</v>
      </c>
      <c r="E31" s="135" t="e">
        <f>(C31-D31)/D31</f>
        <v>#DIV/0!</v>
      </c>
      <c r="F31" s="130">
        <f>'5G RAN Market Shares'!I62</f>
        <v>0</v>
      </c>
      <c r="G31" s="135" t="e">
        <f t="shared" ref="G31:G38" si="1">(C31-F31)/F31</f>
        <v>#DIV/0!</v>
      </c>
      <c r="H31" s="56"/>
      <c r="I31" s="56"/>
      <c r="J31" s="56"/>
      <c r="K31" s="56"/>
      <c r="L31" s="56"/>
      <c r="O31" s="4" t="s">
        <v>11</v>
      </c>
      <c r="P31" s="134">
        <f>'Total Market Shares'!J10</f>
        <v>0</v>
      </c>
      <c r="Q31" s="136" t="e">
        <f>P31/P$40</f>
        <v>#DIV/0!</v>
      </c>
      <c r="R31" s="56"/>
      <c r="S31" s="56"/>
      <c r="T31" s="56"/>
      <c r="U31" s="56"/>
      <c r="V31" s="56"/>
      <c r="W31" s="56"/>
      <c r="Z31" s="4" t="str">
        <f>'5G RAN Market Shares'!B54</f>
        <v>Fujitsu</v>
      </c>
      <c r="AA31" s="132">
        <f>'5G RAN Market Shares'!J54+'4G RAN Market Shares'!J10+'2G 3G Market Shares'!J10</f>
        <v>0</v>
      </c>
      <c r="AB31" s="136" t="e">
        <f t="shared" si="0"/>
        <v>#DIV/0!</v>
      </c>
    </row>
    <row r="32" spans="1:28" ht="13.2" customHeight="1">
      <c r="B32" s="124" t="s">
        <v>181</v>
      </c>
      <c r="C32" s="130">
        <f>'5GC Market Shares'!J17</f>
        <v>0</v>
      </c>
      <c r="D32" s="130">
        <f>'5GC Market Shares'!F17</f>
        <v>0</v>
      </c>
      <c r="E32" s="135" t="e">
        <f>(C32-D32)/D32</f>
        <v>#DIV/0!</v>
      </c>
      <c r="F32" s="130">
        <f>'5GC Market Shares'!I17</f>
        <v>0</v>
      </c>
      <c r="G32" s="135" t="e">
        <f t="shared" si="1"/>
        <v>#DIV/0!</v>
      </c>
      <c r="H32" s="56"/>
      <c r="I32" s="56"/>
      <c r="J32" s="56"/>
      <c r="K32" s="56"/>
      <c r="L32" s="56"/>
      <c r="O32" s="4" t="s">
        <v>3</v>
      </c>
      <c r="P32" s="134">
        <f>'Total Market Shares'!J11</f>
        <v>0</v>
      </c>
      <c r="Q32" s="136" t="e">
        <f t="shared" ref="Q32:Q35" si="2">P32/P$40</f>
        <v>#DIV/0!</v>
      </c>
      <c r="R32" s="56"/>
      <c r="S32" s="56"/>
      <c r="T32" s="56"/>
      <c r="U32" s="56"/>
      <c r="V32" s="56"/>
      <c r="W32" s="56"/>
      <c r="Z32" s="4" t="str">
        <f>'5G RAN Market Shares'!B55</f>
        <v>Huawei</v>
      </c>
      <c r="AA32" s="132">
        <f>'5G RAN Market Shares'!J55+'4G RAN Market Shares'!J11+'2G 3G Market Shares'!J12</f>
        <v>0</v>
      </c>
      <c r="AB32" s="136" t="e">
        <f t="shared" si="0"/>
        <v>#DIV/0!</v>
      </c>
    </row>
    <row r="33" spans="1:28" ht="13.2" customHeight="1">
      <c r="B33" s="82" t="s">
        <v>108</v>
      </c>
      <c r="C33" s="130">
        <f>C34+C35</f>
        <v>0</v>
      </c>
      <c r="D33" s="130">
        <f>D34+D35</f>
        <v>0</v>
      </c>
      <c r="E33" s="135" t="e">
        <f>(C33-D33)/D33</f>
        <v>#DIV/0!</v>
      </c>
      <c r="F33" s="130">
        <f>F34+F35</f>
        <v>0</v>
      </c>
      <c r="G33" s="135" t="e">
        <f t="shared" si="1"/>
        <v>#DIV/0!</v>
      </c>
      <c r="H33" s="56"/>
      <c r="I33" s="56"/>
      <c r="J33" s="56"/>
      <c r="K33" s="56"/>
      <c r="L33" s="56"/>
      <c r="O33" s="4" t="s">
        <v>17</v>
      </c>
      <c r="P33" s="134">
        <f>'Total Market Shares'!J12</f>
        <v>0</v>
      </c>
      <c r="Q33" s="136" t="e">
        <f>P33/P$40</f>
        <v>#DIV/0!</v>
      </c>
      <c r="R33" s="56"/>
      <c r="S33" s="56"/>
      <c r="T33" s="56"/>
      <c r="U33" s="56"/>
      <c r="V33" s="56"/>
      <c r="W33" s="56"/>
      <c r="Z33" s="4" t="str">
        <f>'5G RAN Market Shares'!B56</f>
        <v>Mavenir</v>
      </c>
      <c r="AA33" s="132">
        <f>'5G RAN Market Shares'!J56+'4G RAN Market Shares'!J12</f>
        <v>0</v>
      </c>
      <c r="AB33" s="136" t="e">
        <f t="shared" si="0"/>
        <v>#DIV/0!</v>
      </c>
    </row>
    <row r="34" spans="1:28" ht="13.2" customHeight="1">
      <c r="B34" s="124" t="s">
        <v>50</v>
      </c>
      <c r="C34" s="130">
        <f>'4G RAN Market Shares'!J18</f>
        <v>0</v>
      </c>
      <c r="D34" s="130">
        <f>'4G RAN Market Shares'!F18</f>
        <v>0</v>
      </c>
      <c r="E34" s="135" t="e">
        <f t="shared" ref="E34:E38" si="3">(C34-D34)/D34</f>
        <v>#DIV/0!</v>
      </c>
      <c r="F34" s="130">
        <f>'4G RAN Market Shares'!I18</f>
        <v>0</v>
      </c>
      <c r="G34" s="135" t="e">
        <f t="shared" si="1"/>
        <v>#DIV/0!</v>
      </c>
      <c r="H34" s="56"/>
      <c r="I34" s="56"/>
      <c r="J34" s="56"/>
      <c r="K34" s="56"/>
      <c r="L34" s="56"/>
      <c r="O34" s="4" t="s">
        <v>20</v>
      </c>
      <c r="P34" s="134">
        <f>'Total Market Shares'!J13</f>
        <v>0</v>
      </c>
      <c r="Q34" s="136" t="e">
        <f>P34/P$40</f>
        <v>#DIV/0!</v>
      </c>
      <c r="R34" s="56"/>
      <c r="S34" s="56"/>
      <c r="T34" s="56"/>
      <c r="U34" s="56"/>
      <c r="V34" s="56"/>
      <c r="W34" s="56"/>
      <c r="Z34" s="4" t="str">
        <f>'5G RAN Market Shares'!B57</f>
        <v>NEC</v>
      </c>
      <c r="AA34" s="132">
        <f>'5G RAN Market Shares'!J57+'4G RAN Market Shares'!J13</f>
        <v>0</v>
      </c>
      <c r="AB34" s="136" t="e">
        <f t="shared" si="0"/>
        <v>#DIV/0!</v>
      </c>
    </row>
    <row r="35" spans="1:28" ht="13.2" customHeight="1">
      <c r="B35" s="124" t="s">
        <v>51</v>
      </c>
      <c r="C35" s="130">
        <f>'EPC vEPC Market Shares'!J18</f>
        <v>0</v>
      </c>
      <c r="D35" s="130">
        <f>'EPC vEPC Market Shares'!F18</f>
        <v>0</v>
      </c>
      <c r="E35" s="135" t="e">
        <f t="shared" si="3"/>
        <v>#DIV/0!</v>
      </c>
      <c r="F35" s="130">
        <f>'EPC vEPC Market Shares'!I18</f>
        <v>0</v>
      </c>
      <c r="G35" s="135" t="e">
        <f t="shared" si="1"/>
        <v>#DIV/0!</v>
      </c>
      <c r="H35" s="56"/>
      <c r="I35" s="56"/>
      <c r="J35" s="56"/>
      <c r="K35" s="56"/>
      <c r="L35" s="56"/>
      <c r="O35" s="4" t="s">
        <v>2</v>
      </c>
      <c r="P35" s="134">
        <f>'Total Market Shares'!J14</f>
        <v>0</v>
      </c>
      <c r="Q35" s="136" t="e">
        <f t="shared" si="2"/>
        <v>#DIV/0!</v>
      </c>
      <c r="R35" s="56"/>
      <c r="S35" s="56"/>
      <c r="T35" s="56"/>
      <c r="U35" s="56"/>
      <c r="V35" s="56"/>
      <c r="W35" s="56"/>
      <c r="Z35" s="4" t="str">
        <f>'5G RAN Market Shares'!B58</f>
        <v>Nokia</v>
      </c>
      <c r="AA35" s="132">
        <f>'5G RAN Market Shares'!J58+'4G RAN Market Shares'!J14+'2G 3G Market Shares'!J13</f>
        <v>0</v>
      </c>
      <c r="AB35" s="136" t="e">
        <f t="shared" si="0"/>
        <v>#DIV/0!</v>
      </c>
    </row>
    <row r="36" spans="1:28" ht="13.2" customHeight="1">
      <c r="B36" s="124" t="s">
        <v>24</v>
      </c>
      <c r="C36" s="130">
        <f>'EPC vEPC Market Shares'!J64</f>
        <v>0</v>
      </c>
      <c r="D36" s="130">
        <f>'EPC vEPC Market Shares'!F64</f>
        <v>0</v>
      </c>
      <c r="E36" s="135" t="e">
        <f t="shared" si="3"/>
        <v>#DIV/0!</v>
      </c>
      <c r="F36" s="130">
        <f>'EPC vEPC Market Shares'!I64</f>
        <v>0</v>
      </c>
      <c r="G36" s="135" t="e">
        <f t="shared" si="1"/>
        <v>#DIV/0!</v>
      </c>
      <c r="H36" s="56"/>
      <c r="I36" s="56"/>
      <c r="J36" s="56"/>
      <c r="K36" s="56"/>
      <c r="L36" s="56"/>
      <c r="O36" s="4" t="s">
        <v>18</v>
      </c>
      <c r="P36" s="134">
        <f>'Total Market Shares'!J15</f>
        <v>0</v>
      </c>
      <c r="Q36" s="136" t="e">
        <f>P36/P$40</f>
        <v>#DIV/0!</v>
      </c>
      <c r="R36" s="56"/>
      <c r="S36" s="56"/>
      <c r="T36" s="56"/>
      <c r="U36" s="56"/>
      <c r="V36" s="56"/>
      <c r="W36" s="56"/>
      <c r="Z36" s="4" t="str">
        <f>'5G RAN Market Shares'!B59</f>
        <v>Samsung</v>
      </c>
      <c r="AA36" s="132">
        <f>'5G RAN Market Shares'!J59+'4G RAN Market Shares'!J15+'2G 3G Market Shares'!J14</f>
        <v>0</v>
      </c>
      <c r="AB36" s="136" t="e">
        <f t="shared" si="0"/>
        <v>#DIV/0!</v>
      </c>
    </row>
    <row r="37" spans="1:28" ht="13.2" customHeight="1">
      <c r="B37" s="82" t="s">
        <v>37</v>
      </c>
      <c r="C37" s="130">
        <f>'2G 3G Market Shares'!J17</f>
        <v>0</v>
      </c>
      <c r="D37" s="130">
        <f>'2G 3G Market Shares'!F17</f>
        <v>0</v>
      </c>
      <c r="E37" s="135" t="e">
        <f t="shared" si="3"/>
        <v>#DIV/0!</v>
      </c>
      <c r="F37" s="130">
        <f>'2G 3G Market Shares'!I17</f>
        <v>0</v>
      </c>
      <c r="G37" s="135" t="e">
        <f t="shared" si="1"/>
        <v>#DIV/0!</v>
      </c>
      <c r="H37" s="56"/>
      <c r="I37" s="56"/>
      <c r="J37" s="56"/>
      <c r="K37" s="56"/>
      <c r="L37" s="56"/>
      <c r="O37" s="4" t="s">
        <v>23</v>
      </c>
      <c r="P37" s="134">
        <f>'Total Market Shares'!J16</f>
        <v>0</v>
      </c>
      <c r="Q37" s="136" t="e">
        <f>P37/P$40</f>
        <v>#DIV/0!</v>
      </c>
      <c r="R37" s="56"/>
      <c r="S37" s="56"/>
      <c r="T37" s="56"/>
      <c r="U37" s="56"/>
      <c r="V37" s="56"/>
      <c r="W37" s="56"/>
      <c r="Z37" s="4" t="str">
        <f>'5G RAN Market Shares'!B60</f>
        <v>ZTE</v>
      </c>
      <c r="AA37" s="132">
        <f>'5G RAN Market Shares'!J60+'4G RAN Market Shares'!J16+'2G 3G Market Shares'!J15</f>
        <v>0</v>
      </c>
      <c r="AB37" s="136" t="e">
        <f t="shared" si="0"/>
        <v>#DIV/0!</v>
      </c>
    </row>
    <row r="38" spans="1:28" ht="13.2" customHeight="1">
      <c r="B38" s="82" t="s">
        <v>71</v>
      </c>
      <c r="C38" s="131">
        <f>C30+C33+C37</f>
        <v>0</v>
      </c>
      <c r="D38" s="131">
        <f>D30+D33+D37</f>
        <v>0</v>
      </c>
      <c r="E38" s="135" t="e">
        <f t="shared" si="3"/>
        <v>#DIV/0!</v>
      </c>
      <c r="F38" s="131">
        <f>F30+F33+F37</f>
        <v>0</v>
      </c>
      <c r="G38" s="135" t="e">
        <f t="shared" si="1"/>
        <v>#DIV/0!</v>
      </c>
      <c r="H38" s="57"/>
      <c r="I38" s="57"/>
      <c r="J38" s="57"/>
      <c r="K38" s="57"/>
      <c r="L38" s="57"/>
      <c r="O38" s="4" t="s">
        <v>28</v>
      </c>
      <c r="P38" s="134">
        <f>'Total Market Shares'!J17</f>
        <v>0</v>
      </c>
      <c r="Q38" s="136" t="e">
        <f>P38/P$40</f>
        <v>#DIV/0!</v>
      </c>
      <c r="R38" s="74"/>
      <c r="S38" s="75"/>
      <c r="T38" s="74"/>
      <c r="U38" s="75"/>
      <c r="V38" s="74"/>
      <c r="W38" s="75"/>
      <c r="Z38" s="4" t="str">
        <f>'5G RAN Market Shares'!B61</f>
        <v>Other</v>
      </c>
      <c r="AA38" s="132">
        <f>'5G RAN Market Shares'!J61+'4G RAN Market Shares'!J17+'2G 3G Market Shares'!J16</f>
        <v>0</v>
      </c>
      <c r="AB38" s="136" t="e">
        <f t="shared" si="0"/>
        <v>#DIV/0!</v>
      </c>
    </row>
    <row r="39" spans="1:28" ht="13.2" customHeight="1">
      <c r="B39" s="81" t="s">
        <v>183</v>
      </c>
      <c r="C39" s="125"/>
      <c r="D39" s="125"/>
      <c r="E39" s="125"/>
      <c r="F39" s="125"/>
      <c r="G39" s="125"/>
      <c r="H39" s="20"/>
      <c r="I39" s="20" t="str">
        <f>IF(H37=0,"",I37/H37-1)</f>
        <v/>
      </c>
      <c r="J39" s="20" t="str">
        <f>IF(I37=0,"",J37/I37-1)</f>
        <v/>
      </c>
      <c r="K39" s="20" t="str">
        <f>IF(J37=0,"",K37/J37-1)</f>
        <v/>
      </c>
      <c r="L39" s="20" t="str">
        <f>IF(K37=0,"",L37/K37-1)</f>
        <v/>
      </c>
      <c r="O39" s="4" t="s">
        <v>84</v>
      </c>
      <c r="P39" s="134">
        <f>'Total Market Shares'!J18</f>
        <v>0</v>
      </c>
      <c r="Q39" s="136" t="e">
        <f>P39/P$40</f>
        <v>#DIV/0!</v>
      </c>
      <c r="Z39" s="4" t="str">
        <f>'5G RAN Market Shares'!B62</f>
        <v>Total</v>
      </c>
      <c r="AA39" s="133">
        <f>SUM(AA30:AA38)</f>
        <v>0</v>
      </c>
      <c r="AB39" s="79" t="e">
        <f>SUM(AB30:AB38)</f>
        <v>#DIV/0!</v>
      </c>
    </row>
    <row r="40" spans="1:28" ht="13.2" customHeight="1">
      <c r="C40" s="20"/>
      <c r="D40" s="20"/>
      <c r="E40" s="20"/>
      <c r="F40" s="20"/>
      <c r="G40" s="20"/>
      <c r="H40" s="20"/>
      <c r="I40" s="20" t="str">
        <f>IF(H35=0,"",I35/H35-1)</f>
        <v/>
      </c>
      <c r="J40" s="20" t="str">
        <f>IF(I35=0,"",J35/I35-1)</f>
        <v/>
      </c>
      <c r="K40" s="20" t="str">
        <f>IF(J35=0,"",K35/J35-1)</f>
        <v/>
      </c>
      <c r="L40" s="20" t="str">
        <f>IF(K35=0,"",L35/K35-1)</f>
        <v/>
      </c>
      <c r="O40" s="4" t="s">
        <v>71</v>
      </c>
      <c r="P40" s="133">
        <f>SUM(P30:P39)</f>
        <v>0</v>
      </c>
      <c r="Q40" s="79" t="e">
        <f>SUM(Q30:Q39)</f>
        <v>#DIV/0!</v>
      </c>
    </row>
    <row r="41" spans="1:28" ht="13.2" customHeight="1">
      <c r="C41" s="84"/>
      <c r="D41" s="20"/>
      <c r="E41" s="20"/>
      <c r="F41" s="20"/>
      <c r="G41" s="20"/>
      <c r="H41" s="20"/>
      <c r="I41" s="20" t="str">
        <f>IF(H36=0,"",I36/H36-1)</f>
        <v/>
      </c>
      <c r="J41" s="20"/>
      <c r="K41" s="20"/>
      <c r="L41" s="20"/>
    </row>
    <row r="42" spans="1:28" ht="13.2" customHeight="1">
      <c r="C42" s="20"/>
      <c r="D42" s="20"/>
      <c r="E42" s="20"/>
      <c r="F42" s="20"/>
      <c r="G42" s="20"/>
      <c r="H42" s="20"/>
      <c r="I42" s="20" t="str">
        <f>IF(H40=0,"",I40/H40-1)</f>
        <v/>
      </c>
      <c r="J42" s="20"/>
      <c r="K42" s="20"/>
      <c r="L42" s="20"/>
    </row>
    <row r="43" spans="1:28" ht="13.2" customHeight="1">
      <c r="C43" s="20"/>
      <c r="D43" s="20"/>
      <c r="E43" s="20"/>
      <c r="F43" s="20"/>
      <c r="G43" s="20"/>
      <c r="H43" s="20"/>
      <c r="I43" s="20" t="str">
        <f>IF(H38=0,"",I38/H38-1)</f>
        <v/>
      </c>
      <c r="J43" s="20" t="str">
        <f>IF(I38=0,"",J38/I38-1)</f>
        <v/>
      </c>
      <c r="K43" s="20" t="str">
        <f>IF(J38=0,"",K38/J38-1)</f>
        <v/>
      </c>
      <c r="L43" s="20" t="str">
        <f>IF(K38=0,"",L38/K38-1)</f>
        <v/>
      </c>
    </row>
    <row r="44" spans="1:28" ht="13.2" customHeight="1">
      <c r="C44" s="20"/>
      <c r="D44" s="20"/>
      <c r="E44" s="20"/>
      <c r="F44" s="20"/>
      <c r="G44" s="20"/>
      <c r="H44" s="20"/>
      <c r="I44" s="20" t="str">
        <f>IF(H39=0,"",I39/H39-1)</f>
        <v/>
      </c>
      <c r="J44" s="20"/>
      <c r="K44" s="20"/>
      <c r="L44" s="20"/>
    </row>
    <row r="45" spans="1:28" ht="13.2" customHeight="1">
      <c r="C45" s="20"/>
      <c r="D45" s="20"/>
      <c r="E45" s="20"/>
      <c r="F45" s="20"/>
      <c r="G45" s="20"/>
      <c r="H45" s="20"/>
      <c r="I45" s="20" t="str">
        <f>IF(H43=0,"",I43/H43-1)</f>
        <v/>
      </c>
      <c r="J45" s="20"/>
      <c r="K45" s="20"/>
      <c r="L45" s="20"/>
    </row>
    <row r="46" spans="1:28" s="52" customFormat="1" ht="22.05" customHeight="1">
      <c r="A46" s="54" t="s">
        <v>238</v>
      </c>
      <c r="P46" s="54"/>
      <c r="V46" s="51"/>
      <c r="X46" s="53"/>
    </row>
    <row r="47" spans="1:28" ht="13.2" customHeight="1">
      <c r="B47" s="58"/>
    </row>
    <row r="48" spans="1:28" ht="13.2" customHeight="1"/>
    <row r="49" spans="2:14" ht="13.2" customHeight="1">
      <c r="B49" s="23" t="s">
        <v>241</v>
      </c>
      <c r="C49" s="23"/>
      <c r="D49" s="23"/>
      <c r="E49" s="23"/>
      <c r="M49" s="62"/>
      <c r="N49" s="62"/>
    </row>
    <row r="50" spans="2:14" ht="13.2" customHeight="1">
      <c r="B50" s="11"/>
      <c r="C50" s="22">
        <v>2011</v>
      </c>
      <c r="D50" s="22">
        <v>2012</v>
      </c>
      <c r="E50" s="22">
        <v>2013</v>
      </c>
      <c r="F50" s="22">
        <v>2014</v>
      </c>
      <c r="G50" s="22">
        <v>2015</v>
      </c>
      <c r="H50" s="22">
        <v>2016</v>
      </c>
      <c r="I50" s="22">
        <v>2017</v>
      </c>
      <c r="J50" s="22">
        <v>2018</v>
      </c>
      <c r="K50" s="22">
        <v>2019</v>
      </c>
      <c r="L50" s="22">
        <v>2020</v>
      </c>
      <c r="M50" s="63"/>
      <c r="N50" s="63"/>
    </row>
    <row r="51" spans="2:14" ht="13.2" customHeight="1">
      <c r="B51" s="4" t="s">
        <v>136</v>
      </c>
      <c r="C51" s="77">
        <v>30</v>
      </c>
      <c r="D51" s="77">
        <v>100</v>
      </c>
      <c r="E51" s="77">
        <v>274</v>
      </c>
      <c r="F51" s="77">
        <v>360</v>
      </c>
      <c r="G51" s="77">
        <v>480</v>
      </c>
      <c r="H51" s="77">
        <v>581</v>
      </c>
      <c r="I51" s="77">
        <v>651</v>
      </c>
      <c r="J51" s="77">
        <v>712</v>
      </c>
      <c r="K51" s="77">
        <v>791</v>
      </c>
      <c r="L51" s="77">
        <v>806</v>
      </c>
      <c r="M51" s="64"/>
      <c r="N51" s="64"/>
    </row>
    <row r="52" spans="2:14" ht="13.2" customHeight="1">
      <c r="B52" s="4" t="s">
        <v>134</v>
      </c>
      <c r="C52" s="77">
        <v>0</v>
      </c>
      <c r="D52" s="77">
        <v>0</v>
      </c>
      <c r="E52" s="77">
        <v>4</v>
      </c>
      <c r="F52" s="77">
        <v>49</v>
      </c>
      <c r="G52" s="77">
        <v>116</v>
      </c>
      <c r="H52" s="77">
        <v>183</v>
      </c>
      <c r="I52" s="77">
        <v>219</v>
      </c>
      <c r="J52" s="77">
        <v>274</v>
      </c>
      <c r="K52" s="77">
        <v>311</v>
      </c>
      <c r="L52" s="77">
        <v>324</v>
      </c>
      <c r="M52" s="64"/>
      <c r="N52" s="64"/>
    </row>
    <row r="53" spans="2:14" ht="13.2" customHeight="1">
      <c r="B53" s="4" t="s">
        <v>107</v>
      </c>
      <c r="C53" s="77">
        <v>0</v>
      </c>
      <c r="D53" s="77">
        <v>0</v>
      </c>
      <c r="E53" s="77">
        <v>0</v>
      </c>
      <c r="F53" s="77">
        <v>0</v>
      </c>
      <c r="G53" s="77">
        <v>0</v>
      </c>
      <c r="H53" s="77">
        <v>0</v>
      </c>
      <c r="I53" s="77">
        <v>0</v>
      </c>
      <c r="J53" s="77">
        <v>8</v>
      </c>
      <c r="K53" s="77">
        <v>61</v>
      </c>
      <c r="L53" s="77">
        <v>135</v>
      </c>
      <c r="M53" s="64"/>
      <c r="N53" s="64"/>
    </row>
    <row r="54" spans="2:14" ht="13.2" customHeight="1">
      <c r="B54" s="78" t="s">
        <v>135</v>
      </c>
      <c r="C54" s="76"/>
      <c r="D54" s="71"/>
      <c r="E54" s="71"/>
      <c r="F54" s="71"/>
      <c r="G54" s="71"/>
      <c r="H54" s="71"/>
      <c r="I54" s="71"/>
      <c r="J54" s="71"/>
      <c r="K54" s="71"/>
      <c r="L54" s="71"/>
      <c r="M54" s="70"/>
      <c r="N54" s="65"/>
    </row>
    <row r="55" spans="2:14" ht="13.2" customHeight="1">
      <c r="B55" s="76"/>
      <c r="C55" s="76"/>
      <c r="D55" s="71"/>
      <c r="E55" s="71"/>
      <c r="F55" s="71"/>
      <c r="G55" s="71"/>
      <c r="H55" s="71"/>
      <c r="I55" s="71"/>
      <c r="J55" s="71"/>
      <c r="K55" s="71"/>
      <c r="L55" s="71"/>
      <c r="M55" s="70"/>
      <c r="N55" s="65"/>
    </row>
    <row r="56" spans="2:14" ht="13.2" customHeight="1">
      <c r="B56" s="76" t="s">
        <v>137</v>
      </c>
      <c r="C56" s="78" t="s">
        <v>239</v>
      </c>
      <c r="D56" s="71"/>
      <c r="E56" s="71"/>
      <c r="F56" s="71"/>
      <c r="G56" s="71"/>
      <c r="H56" s="71"/>
      <c r="I56" s="71"/>
      <c r="J56" s="71"/>
      <c r="K56" s="71"/>
      <c r="L56" s="71"/>
      <c r="M56" s="70"/>
      <c r="N56" s="65"/>
    </row>
    <row r="57" spans="2:14" ht="13.2" customHeight="1">
      <c r="B57" s="76"/>
      <c r="C57" s="78" t="s">
        <v>240</v>
      </c>
      <c r="D57" s="71"/>
      <c r="E57" s="71"/>
      <c r="F57" s="71"/>
      <c r="G57" s="71"/>
      <c r="H57" s="71"/>
      <c r="I57" s="71"/>
      <c r="J57" s="71"/>
      <c r="K57" s="71"/>
      <c r="L57" s="71"/>
      <c r="M57" s="70"/>
      <c r="N57" s="65"/>
    </row>
    <row r="58" spans="2:14" ht="13.2" customHeight="1">
      <c r="B58" s="76"/>
      <c r="C58" s="78" t="s">
        <v>242</v>
      </c>
      <c r="D58" s="71"/>
      <c r="E58" s="71"/>
      <c r="F58" s="71"/>
      <c r="G58" s="71"/>
      <c r="H58" s="110"/>
      <c r="I58" s="110"/>
      <c r="J58" s="110"/>
      <c r="K58" s="110"/>
      <c r="L58" s="110"/>
      <c r="M58" s="111"/>
      <c r="N58" s="65"/>
    </row>
    <row r="59" spans="2:14" ht="13.2" customHeight="1">
      <c r="B59" s="76"/>
      <c r="C59" s="76"/>
      <c r="D59" s="71"/>
      <c r="E59" s="71"/>
      <c r="F59" s="71"/>
      <c r="G59" s="71"/>
      <c r="H59" s="110"/>
      <c r="I59" s="110"/>
      <c r="J59" s="110"/>
      <c r="K59" s="110"/>
      <c r="L59" s="110"/>
      <c r="M59" s="111"/>
      <c r="N59" s="65"/>
    </row>
    <row r="60" spans="2:14" ht="13.2" customHeight="1">
      <c r="B60" s="76"/>
      <c r="C60" s="76"/>
      <c r="D60" s="71"/>
      <c r="E60" s="71"/>
      <c r="F60" s="71"/>
      <c r="G60" s="71"/>
      <c r="H60" s="110"/>
      <c r="I60" s="110"/>
      <c r="J60" s="110"/>
      <c r="K60" s="110"/>
      <c r="L60" s="110"/>
      <c r="M60" s="111"/>
      <c r="N60" s="65"/>
    </row>
    <row r="61" spans="2:14" ht="13.2" customHeight="1">
      <c r="B61" s="76"/>
      <c r="C61" s="76"/>
      <c r="D61" s="71"/>
      <c r="E61" s="71"/>
      <c r="F61" s="71"/>
      <c r="G61" s="71"/>
      <c r="H61" s="110"/>
      <c r="I61" s="110"/>
      <c r="J61" s="110"/>
      <c r="K61" s="110"/>
      <c r="L61" s="110"/>
      <c r="M61" s="111"/>
      <c r="N61" s="65"/>
    </row>
    <row r="62" spans="2:14" ht="13.2" customHeight="1">
      <c r="B62" s="76"/>
      <c r="C62" s="76"/>
      <c r="D62" s="71"/>
      <c r="E62" s="71"/>
      <c r="F62" s="71"/>
      <c r="G62" s="71"/>
      <c r="H62" s="110"/>
      <c r="I62" s="110"/>
      <c r="J62" s="110"/>
      <c r="K62" s="110"/>
      <c r="L62" s="110"/>
      <c r="M62" s="111"/>
      <c r="N62" s="65"/>
    </row>
    <row r="63" spans="2:14" ht="13.2" customHeight="1">
      <c r="B63" s="76"/>
      <c r="C63" s="76"/>
      <c r="D63" s="71"/>
      <c r="E63" s="71"/>
      <c r="F63" s="71"/>
      <c r="G63" s="71"/>
      <c r="H63" s="110"/>
      <c r="I63" s="110"/>
      <c r="J63" s="110"/>
      <c r="K63" s="110"/>
      <c r="L63" s="110"/>
      <c r="M63" s="111"/>
      <c r="N63" s="65"/>
    </row>
    <row r="64" spans="2:14" ht="13.2" customHeight="1">
      <c r="B64" s="19"/>
      <c r="C64" s="19"/>
      <c r="D64" s="19"/>
      <c r="E64" s="19"/>
      <c r="F64" s="46"/>
      <c r="H64" s="112"/>
      <c r="I64" s="112"/>
      <c r="J64" s="112"/>
      <c r="K64" s="112"/>
      <c r="L64" s="112"/>
      <c r="M64" s="112"/>
    </row>
    <row r="65" spans="1:24" ht="13.2" customHeight="1"/>
    <row r="66" spans="1:24" s="52" customFormat="1" ht="22.05" customHeight="1">
      <c r="A66" s="54" t="s">
        <v>257</v>
      </c>
      <c r="P66" s="54"/>
      <c r="V66" s="51"/>
      <c r="X66" s="53"/>
    </row>
    <row r="67" spans="1:24" ht="13.2" customHeight="1">
      <c r="B67" s="58"/>
    </row>
    <row r="68" spans="1:24" ht="13.2" customHeight="1"/>
    <row r="69" spans="1:24" ht="13.2" customHeight="1">
      <c r="B69" s="23" t="s">
        <v>97</v>
      </c>
      <c r="C69" s="23"/>
      <c r="D69" s="23"/>
      <c r="E69" s="23"/>
      <c r="N69" s="38" t="s">
        <v>96</v>
      </c>
      <c r="O69" s="62"/>
    </row>
    <row r="70" spans="1:24" ht="13.2" customHeight="1">
      <c r="B70" s="11"/>
      <c r="C70" s="22">
        <v>2016</v>
      </c>
      <c r="D70" s="22">
        <v>2017</v>
      </c>
      <c r="E70" s="22">
        <v>2018</v>
      </c>
      <c r="F70" s="22">
        <v>2019</v>
      </c>
      <c r="G70" s="22">
        <v>2020</v>
      </c>
      <c r="H70" s="22">
        <v>2021</v>
      </c>
      <c r="I70" s="22">
        <v>2022</v>
      </c>
      <c r="J70" s="22">
        <v>2023</v>
      </c>
      <c r="K70" s="22">
        <v>2024</v>
      </c>
      <c r="L70" s="22">
        <v>2025</v>
      </c>
      <c r="M70" s="139">
        <v>2026</v>
      </c>
      <c r="N70" s="50" t="s">
        <v>254</v>
      </c>
      <c r="O70" s="63"/>
    </row>
    <row r="71" spans="1:24" ht="13.2" customHeight="1">
      <c r="B71" s="4" t="s">
        <v>107</v>
      </c>
      <c r="C71" s="130">
        <f>'5G RAN'!C38+'5GC'!C17</f>
        <v>0</v>
      </c>
      <c r="D71" s="130">
        <f>'5G RAN'!D38+'5GC'!D17</f>
        <v>0</v>
      </c>
      <c r="E71" s="130">
        <f>'5G RAN'!E38+'5GC'!E17</f>
        <v>0</v>
      </c>
      <c r="F71" s="130">
        <f>'5G RAN'!F38+'5GC'!F17</f>
        <v>0</v>
      </c>
      <c r="G71" s="130">
        <f>'5G RAN'!G38+'5GC'!G17</f>
        <v>0</v>
      </c>
      <c r="H71" s="130">
        <f>'5G RAN'!H38+'5GC'!H17</f>
        <v>0</v>
      </c>
      <c r="I71" s="130">
        <f>'5G RAN'!I38+'5GC'!I17</f>
        <v>0</v>
      </c>
      <c r="J71" s="130">
        <f>'5G RAN'!J38+'5GC'!J17</f>
        <v>0</v>
      </c>
      <c r="K71" s="130">
        <f>'5G RAN'!K38+'5GC'!K17</f>
        <v>0</v>
      </c>
      <c r="L71" s="137">
        <f>'5G RAN'!L38+'5GC'!L17</f>
        <v>0</v>
      </c>
      <c r="M71" s="137">
        <f>'5G RAN'!M38+'5GC'!M17</f>
        <v>0</v>
      </c>
      <c r="N71" s="40" t="e">
        <f>(M71/G71)^(1/6)-1</f>
        <v>#DIV/0!</v>
      </c>
      <c r="O71" s="64"/>
    </row>
    <row r="72" spans="1:24" ht="13.2" customHeight="1">
      <c r="B72" s="4" t="s">
        <v>108</v>
      </c>
      <c r="C72" s="130">
        <f>'4G RAN'!C30+EPC!C17</f>
        <v>23782.1</v>
      </c>
      <c r="D72" s="130">
        <f>'4G RAN'!D30+EPC!D17</f>
        <v>20485.8</v>
      </c>
      <c r="E72" s="130">
        <f>'4G RAN'!E30+EPC!E17</f>
        <v>0</v>
      </c>
      <c r="F72" s="130">
        <f>'4G RAN'!F30+EPC!F17</f>
        <v>0</v>
      </c>
      <c r="G72" s="130">
        <f>'4G RAN'!G30+EPC!G17</f>
        <v>0</v>
      </c>
      <c r="H72" s="130">
        <f>'4G RAN'!H30+EPC!H17</f>
        <v>0</v>
      </c>
      <c r="I72" s="130">
        <f>'4G RAN'!I30+EPC!I17</f>
        <v>0</v>
      </c>
      <c r="J72" s="130">
        <f>'4G RAN'!J30+EPC!J17</f>
        <v>0</v>
      </c>
      <c r="K72" s="130">
        <f>'4G RAN'!K30+EPC!K17</f>
        <v>0</v>
      </c>
      <c r="L72" s="137">
        <f>'4G RAN'!L30+EPC!L17</f>
        <v>0</v>
      </c>
      <c r="M72" s="137">
        <f>'4G RAN'!M30+EPC!M17</f>
        <v>0</v>
      </c>
      <c r="N72" s="44" t="e">
        <f>(M72/G72)^(1/6)-1</f>
        <v>#DIV/0!</v>
      </c>
      <c r="O72" s="64"/>
    </row>
    <row r="73" spans="1:24" ht="13.2" customHeight="1">
      <c r="B73" s="4" t="s">
        <v>37</v>
      </c>
      <c r="C73" s="130">
        <f>'2G 3G'!C30</f>
        <v>10176.099999999999</v>
      </c>
      <c r="D73" s="130">
        <f>'2G 3G'!D30</f>
        <v>9532.7999999999993</v>
      </c>
      <c r="E73" s="130">
        <f>'2G 3G'!E30</f>
        <v>0</v>
      </c>
      <c r="F73" s="130">
        <f>'2G 3G'!F30</f>
        <v>0</v>
      </c>
      <c r="G73" s="130">
        <f>'2G 3G'!G30</f>
        <v>0</v>
      </c>
      <c r="H73" s="130">
        <f>'2G 3G'!H30</f>
        <v>0</v>
      </c>
      <c r="I73" s="130">
        <f>'2G 3G'!I30</f>
        <v>0</v>
      </c>
      <c r="J73" s="130">
        <f>'2G 3G'!J30</f>
        <v>0</v>
      </c>
      <c r="K73" s="130">
        <f>'2G 3G'!K30</f>
        <v>0</v>
      </c>
      <c r="L73" s="137">
        <f>'2G 3G'!L30</f>
        <v>0</v>
      </c>
      <c r="M73" s="137">
        <f>'2G 3G'!M30</f>
        <v>0</v>
      </c>
      <c r="N73" s="44" t="e">
        <f>(M73/G73)^(1/6)-1</f>
        <v>#DIV/0!</v>
      </c>
      <c r="O73" s="64"/>
    </row>
    <row r="74" spans="1:24" ht="13.2" customHeight="1">
      <c r="B74" s="4" t="s">
        <v>71</v>
      </c>
      <c r="C74" s="130">
        <f t="shared" ref="C74:L74" si="4">C71+C72+C73</f>
        <v>33958.199999999997</v>
      </c>
      <c r="D74" s="130">
        <f t="shared" si="4"/>
        <v>30018.6</v>
      </c>
      <c r="E74" s="130">
        <f t="shared" si="4"/>
        <v>0</v>
      </c>
      <c r="F74" s="130">
        <f t="shared" si="4"/>
        <v>0</v>
      </c>
      <c r="G74" s="130">
        <f t="shared" si="4"/>
        <v>0</v>
      </c>
      <c r="H74" s="130">
        <f t="shared" si="4"/>
        <v>0</v>
      </c>
      <c r="I74" s="130">
        <f t="shared" si="4"/>
        <v>0</v>
      </c>
      <c r="J74" s="130">
        <f t="shared" si="4"/>
        <v>0</v>
      </c>
      <c r="K74" s="130">
        <f t="shared" si="4"/>
        <v>0</v>
      </c>
      <c r="L74" s="137">
        <f t="shared" si="4"/>
        <v>0</v>
      </c>
      <c r="M74" s="137">
        <f t="shared" ref="M74" si="5">M71+M72+M73</f>
        <v>0</v>
      </c>
      <c r="N74" s="44" t="e">
        <f>(M74/G74)^(1/6)-1</f>
        <v>#DIV/0!</v>
      </c>
      <c r="O74" s="64"/>
    </row>
    <row r="75" spans="1:24" ht="13.2" customHeight="1">
      <c r="B75" s="37" t="s">
        <v>93</v>
      </c>
      <c r="C75" s="37"/>
      <c r="D75" s="135">
        <f>(D74-C74)/C74</f>
        <v>-0.11601321624821101</v>
      </c>
      <c r="E75" s="135">
        <f>(E74-D74)/D74</f>
        <v>-1</v>
      </c>
      <c r="F75" s="135" t="e">
        <f>(F74-E74)/E74</f>
        <v>#DIV/0!</v>
      </c>
      <c r="G75" s="135" t="e">
        <f t="shared" ref="G75:M75" si="6">(G74-F74)/F74</f>
        <v>#DIV/0!</v>
      </c>
      <c r="H75" s="135" t="e">
        <f t="shared" si="6"/>
        <v>#DIV/0!</v>
      </c>
      <c r="I75" s="135" t="e">
        <f t="shared" si="6"/>
        <v>#DIV/0!</v>
      </c>
      <c r="J75" s="135" t="e">
        <f t="shared" si="6"/>
        <v>#DIV/0!</v>
      </c>
      <c r="K75" s="138" t="e">
        <f t="shared" si="6"/>
        <v>#DIV/0!</v>
      </c>
      <c r="L75" s="138" t="e">
        <f t="shared" si="6"/>
        <v>#DIV/0!</v>
      </c>
      <c r="M75" s="138" t="e">
        <f t="shared" si="6"/>
        <v>#DIV/0!</v>
      </c>
      <c r="N75" s="45"/>
      <c r="O75" s="65"/>
    </row>
    <row r="76" spans="1:24" ht="13.2" customHeight="1">
      <c r="B76" s="76"/>
      <c r="C76" s="76"/>
      <c r="D76" s="71"/>
      <c r="E76" s="71"/>
      <c r="F76" s="88"/>
      <c r="G76" s="89"/>
      <c r="H76" s="71"/>
      <c r="I76" s="71"/>
      <c r="J76" s="71"/>
      <c r="K76" s="71"/>
      <c r="L76" s="71"/>
      <c r="M76" s="70"/>
      <c r="N76" s="65"/>
    </row>
    <row r="77" spans="1:24" ht="13.2" customHeight="1">
      <c r="B77" s="76"/>
      <c r="C77" s="76"/>
      <c r="D77" s="71"/>
      <c r="E77" s="71"/>
      <c r="F77" s="88"/>
      <c r="G77" s="90"/>
      <c r="H77" s="71"/>
      <c r="I77" s="71"/>
      <c r="J77" s="71"/>
      <c r="K77" s="71"/>
      <c r="L77" s="71"/>
      <c r="M77" s="70"/>
      <c r="N77" s="65"/>
    </row>
    <row r="78" spans="1:24" ht="13.2" customHeight="1">
      <c r="B78" s="76"/>
      <c r="C78" s="76"/>
      <c r="D78" s="71"/>
      <c r="E78" s="71"/>
      <c r="F78" s="88"/>
      <c r="G78" s="90"/>
      <c r="H78" s="71"/>
      <c r="I78" s="71"/>
      <c r="J78" s="71"/>
      <c r="K78" s="71"/>
      <c r="L78" s="71"/>
      <c r="M78" s="70"/>
      <c r="N78" s="65"/>
    </row>
    <row r="79" spans="1:24" ht="13.2" customHeight="1">
      <c r="B79" s="76"/>
      <c r="C79" s="76"/>
      <c r="D79" s="71"/>
      <c r="E79" s="71"/>
      <c r="F79" s="88"/>
      <c r="G79" s="90"/>
      <c r="H79" s="71"/>
      <c r="I79" s="71"/>
      <c r="J79" s="71"/>
      <c r="K79" s="71"/>
      <c r="L79" s="71"/>
      <c r="M79" s="70"/>
      <c r="N79" s="65"/>
    </row>
    <row r="80" spans="1:24" ht="13.2" customHeight="1">
      <c r="B80" s="76"/>
      <c r="C80" s="76"/>
      <c r="D80" s="71"/>
      <c r="E80" s="71"/>
      <c r="F80" s="88"/>
      <c r="G80" s="90"/>
      <c r="H80" s="71"/>
      <c r="I80" s="71"/>
      <c r="J80" s="71"/>
      <c r="K80" s="71"/>
      <c r="L80" s="71"/>
      <c r="M80" s="70"/>
      <c r="N80" s="65"/>
    </row>
    <row r="81" spans="1:24" ht="13.2" customHeight="1">
      <c r="B81" s="76"/>
      <c r="C81" s="76"/>
      <c r="D81" s="71"/>
      <c r="E81" s="71"/>
      <c r="F81" s="71"/>
      <c r="G81" s="71"/>
      <c r="H81" s="71"/>
      <c r="I81" s="71"/>
      <c r="J81" s="71"/>
      <c r="K81" s="71"/>
      <c r="L81" s="71"/>
      <c r="M81" s="70"/>
      <c r="N81" s="65"/>
    </row>
    <row r="82" spans="1:24" ht="13.2" customHeight="1">
      <c r="B82" s="76"/>
      <c r="C82" s="76"/>
      <c r="D82" s="71"/>
      <c r="E82" s="71"/>
      <c r="F82" s="71"/>
      <c r="G82" s="71"/>
      <c r="H82" s="71"/>
      <c r="I82" s="71"/>
      <c r="J82" s="71"/>
      <c r="K82" s="71"/>
      <c r="L82" s="71"/>
      <c r="M82" s="70"/>
      <c r="N82" s="65"/>
    </row>
    <row r="83" spans="1:24" ht="13.2" customHeight="1">
      <c r="B83" s="19"/>
      <c r="C83" s="19"/>
      <c r="D83" s="19"/>
      <c r="E83" s="19"/>
      <c r="F83" s="46"/>
    </row>
    <row r="84" spans="1:24" ht="13.2" customHeight="1">
      <c r="B84" s="19"/>
      <c r="C84" s="19"/>
      <c r="D84" s="19"/>
      <c r="E84" s="19"/>
      <c r="F84" s="46"/>
    </row>
    <row r="85" spans="1:24" ht="13.2" customHeight="1"/>
    <row r="86" spans="1:24" s="52" customFormat="1" ht="22.05" customHeight="1">
      <c r="A86" s="54" t="s">
        <v>258</v>
      </c>
      <c r="P86" s="54"/>
      <c r="V86" s="51"/>
      <c r="X86" s="53"/>
    </row>
    <row r="87" spans="1:24" s="81" customFormat="1" ht="13.2" customHeight="1">
      <c r="B87" s="58"/>
    </row>
    <row r="88" spans="1:24" s="81" customFormat="1" ht="13.2" customHeight="1"/>
    <row r="89" spans="1:24" s="81" customFormat="1" ht="13.2" customHeight="1">
      <c r="B89" s="23" t="s">
        <v>97</v>
      </c>
      <c r="C89" s="23"/>
      <c r="D89" s="23"/>
      <c r="E89" s="23"/>
      <c r="N89" s="38" t="s">
        <v>96</v>
      </c>
    </row>
    <row r="90" spans="1:24" s="81" customFormat="1" ht="13.2" customHeight="1">
      <c r="B90" s="140"/>
      <c r="C90" s="123">
        <v>2016</v>
      </c>
      <c r="D90" s="123">
        <v>2017</v>
      </c>
      <c r="E90" s="123">
        <v>2018</v>
      </c>
      <c r="F90" s="123">
        <v>2019</v>
      </c>
      <c r="G90" s="123">
        <v>2020</v>
      </c>
      <c r="H90" s="123">
        <v>2021</v>
      </c>
      <c r="I90" s="123">
        <v>2022</v>
      </c>
      <c r="J90" s="123">
        <v>2023</v>
      </c>
      <c r="K90" s="123">
        <v>2024</v>
      </c>
      <c r="L90" s="123">
        <v>2025</v>
      </c>
      <c r="M90" s="141">
        <v>2026</v>
      </c>
      <c r="N90" s="151" t="s">
        <v>254</v>
      </c>
    </row>
    <row r="91" spans="1:24" s="81" customFormat="1" ht="13.2" customHeight="1">
      <c r="B91" s="82" t="s">
        <v>53</v>
      </c>
      <c r="C91" s="130">
        <f>'5G RAN'!C38</f>
        <v>0</v>
      </c>
      <c r="D91" s="130">
        <f>'5G RAN'!D38</f>
        <v>0</v>
      </c>
      <c r="E91" s="130">
        <f>'5G RAN'!E38</f>
        <v>0</v>
      </c>
      <c r="F91" s="130">
        <f>'5G RAN'!F38</f>
        <v>0</v>
      </c>
      <c r="G91" s="130">
        <f>'5G RAN'!G38</f>
        <v>0</v>
      </c>
      <c r="H91" s="130">
        <f>'5G RAN'!H38</f>
        <v>0</v>
      </c>
      <c r="I91" s="130">
        <f>'5G RAN'!I38</f>
        <v>0</v>
      </c>
      <c r="J91" s="130">
        <f>'5G RAN'!J38</f>
        <v>0</v>
      </c>
      <c r="K91" s="130">
        <f>'5G RAN'!K38</f>
        <v>0</v>
      </c>
      <c r="L91" s="130">
        <f>'5G RAN'!L38</f>
        <v>0</v>
      </c>
      <c r="M91" s="130">
        <f>'5G RAN'!M38</f>
        <v>0</v>
      </c>
      <c r="N91" s="40" t="e">
        <f>(M91/G91)^(1/6)-1</f>
        <v>#DIV/0!</v>
      </c>
    </row>
    <row r="92" spans="1:24" s="81" customFormat="1" ht="13.2" customHeight="1">
      <c r="B92" s="82" t="s">
        <v>50</v>
      </c>
      <c r="C92" s="130">
        <f>'4G RAN'!C30</f>
        <v>22020.699999999997</v>
      </c>
      <c r="D92" s="130">
        <f>'4G RAN'!D30</f>
        <v>18910</v>
      </c>
      <c r="E92" s="130">
        <f>'4G RAN'!E30</f>
        <v>0</v>
      </c>
      <c r="F92" s="130">
        <f>'4G RAN'!F30</f>
        <v>0</v>
      </c>
      <c r="G92" s="130">
        <f>'4G RAN'!G30</f>
        <v>0</v>
      </c>
      <c r="H92" s="130">
        <f>'4G RAN'!H30</f>
        <v>0</v>
      </c>
      <c r="I92" s="130">
        <f>'4G RAN'!I30</f>
        <v>0</v>
      </c>
      <c r="J92" s="130">
        <f>'4G RAN'!J30</f>
        <v>0</v>
      </c>
      <c r="K92" s="130">
        <f>'4G RAN'!K30</f>
        <v>0</v>
      </c>
      <c r="L92" s="130">
        <f>'4G RAN'!L30</f>
        <v>0</v>
      </c>
      <c r="M92" s="130">
        <f>'4G RAN'!M30</f>
        <v>0</v>
      </c>
      <c r="N92" s="44" t="e">
        <f>(M92/G92)^(1/6)-1</f>
        <v>#DIV/0!</v>
      </c>
    </row>
    <row r="93" spans="1:24" s="81" customFormat="1" ht="13.2" customHeight="1">
      <c r="B93" s="82" t="s">
        <v>141</v>
      </c>
      <c r="C93" s="130">
        <f>'2G 3G'!C30</f>
        <v>10176.099999999999</v>
      </c>
      <c r="D93" s="130">
        <f>'2G 3G'!D30</f>
        <v>9532.7999999999993</v>
      </c>
      <c r="E93" s="130">
        <f>'2G 3G'!E30</f>
        <v>0</v>
      </c>
      <c r="F93" s="130">
        <f>'2G 3G'!F30</f>
        <v>0</v>
      </c>
      <c r="G93" s="130">
        <f>'2G 3G'!G30</f>
        <v>0</v>
      </c>
      <c r="H93" s="130">
        <f>'2G 3G'!H30</f>
        <v>0</v>
      </c>
      <c r="I93" s="130">
        <f>'2G 3G'!I30</f>
        <v>0</v>
      </c>
      <c r="J93" s="130">
        <f>'2G 3G'!J30</f>
        <v>0</v>
      </c>
      <c r="K93" s="130">
        <f>'2G 3G'!K30</f>
        <v>0</v>
      </c>
      <c r="L93" s="130">
        <f>'2G 3G'!L30</f>
        <v>0</v>
      </c>
      <c r="M93" s="130">
        <f>'2G 3G'!M30</f>
        <v>0</v>
      </c>
      <c r="N93" s="44" t="e">
        <f>(M93/G93)^(1/6)-1</f>
        <v>#DIV/0!</v>
      </c>
    </row>
    <row r="94" spans="1:24" s="81" customFormat="1" ht="13.2" customHeight="1">
      <c r="B94" s="82" t="s">
        <v>71</v>
      </c>
      <c r="C94" s="130">
        <f t="shared" ref="C94:L94" si="7">C91+C92+C93</f>
        <v>32196.799999999996</v>
      </c>
      <c r="D94" s="130">
        <f t="shared" si="7"/>
        <v>28442.799999999999</v>
      </c>
      <c r="E94" s="130">
        <f t="shared" si="7"/>
        <v>0</v>
      </c>
      <c r="F94" s="130">
        <f t="shared" si="7"/>
        <v>0</v>
      </c>
      <c r="G94" s="130">
        <f t="shared" si="7"/>
        <v>0</v>
      </c>
      <c r="H94" s="130">
        <f t="shared" si="7"/>
        <v>0</v>
      </c>
      <c r="I94" s="130">
        <f t="shared" si="7"/>
        <v>0</v>
      </c>
      <c r="J94" s="130">
        <f t="shared" si="7"/>
        <v>0</v>
      </c>
      <c r="K94" s="130">
        <f t="shared" si="7"/>
        <v>0</v>
      </c>
      <c r="L94" s="137">
        <f t="shared" si="7"/>
        <v>0</v>
      </c>
      <c r="M94" s="137">
        <f t="shared" ref="M94" si="8">M91+M92+M93</f>
        <v>0</v>
      </c>
      <c r="N94" s="44" t="e">
        <f>(M94/G94)^(1/6)-1</f>
        <v>#DIV/0!</v>
      </c>
    </row>
    <row r="95" spans="1:24" s="81" customFormat="1" ht="13.2" customHeight="1">
      <c r="B95" s="124" t="s">
        <v>93</v>
      </c>
      <c r="C95" s="124"/>
      <c r="D95" s="31">
        <f>(D94-C94)/C94</f>
        <v>-0.11659543805595578</v>
      </c>
      <c r="E95" s="31">
        <f>(E94-D94)/D94</f>
        <v>-1</v>
      </c>
      <c r="F95" s="31" t="e">
        <f>(F94-E94)/E94</f>
        <v>#DIV/0!</v>
      </c>
      <c r="G95" s="31" t="e">
        <f t="shared" ref="G95" si="9">(G94-F94)/F94</f>
        <v>#DIV/0!</v>
      </c>
      <c r="H95" s="31" t="e">
        <f t="shared" ref="H95" si="10">(H94-G94)/G94</f>
        <v>#DIV/0!</v>
      </c>
      <c r="I95" s="31" t="e">
        <f t="shared" ref="I95" si="11">(I94-H94)/H94</f>
        <v>#DIV/0!</v>
      </c>
      <c r="J95" s="31" t="e">
        <f t="shared" ref="J95" si="12">(J94-I94)/I94</f>
        <v>#DIV/0!</v>
      </c>
      <c r="K95" s="42" t="e">
        <f t="shared" ref="K95" si="13">(K94-J94)/J94</f>
        <v>#DIV/0!</v>
      </c>
      <c r="L95" s="42" t="e">
        <f t="shared" ref="L95:M95" si="14">(L94-K94)/K94</f>
        <v>#DIV/0!</v>
      </c>
      <c r="M95" s="42" t="e">
        <f t="shared" si="14"/>
        <v>#DIV/0!</v>
      </c>
      <c r="N95" s="147"/>
    </row>
    <row r="96" spans="1:24" s="81" customFormat="1" ht="13.2" customHeight="1">
      <c r="B96" s="161"/>
      <c r="C96" s="161"/>
      <c r="D96" s="71"/>
      <c r="E96" s="71"/>
      <c r="F96" s="88"/>
      <c r="G96" s="89"/>
      <c r="H96" s="71"/>
      <c r="I96" s="71"/>
      <c r="J96" s="71"/>
      <c r="K96" s="71"/>
      <c r="L96" s="71"/>
      <c r="M96" s="162"/>
      <c r="N96" s="159"/>
    </row>
    <row r="97" spans="1:28" s="81" customFormat="1" ht="13.2" customHeight="1">
      <c r="B97" s="161"/>
      <c r="C97" s="161"/>
      <c r="D97" s="71"/>
      <c r="E97" s="71"/>
      <c r="F97" s="88"/>
      <c r="G97" s="90"/>
      <c r="H97" s="71"/>
      <c r="I97" s="71"/>
      <c r="J97" s="71"/>
      <c r="K97" s="71"/>
      <c r="L97" s="71"/>
      <c r="M97" s="162"/>
      <c r="N97" s="159"/>
    </row>
    <row r="98" spans="1:28" s="81" customFormat="1" ht="13.2" customHeight="1">
      <c r="B98" s="161"/>
      <c r="C98" s="161"/>
      <c r="D98" s="71"/>
      <c r="E98" s="71"/>
      <c r="F98" s="88"/>
      <c r="G98" s="90"/>
      <c r="H98" s="71"/>
      <c r="I98" s="71"/>
      <c r="J98" s="71"/>
      <c r="K98" s="71"/>
      <c r="L98" s="71"/>
      <c r="M98" s="162"/>
      <c r="N98" s="159"/>
    </row>
    <row r="99" spans="1:28" s="81" customFormat="1" ht="13.2" customHeight="1">
      <c r="B99" s="161"/>
      <c r="C99" s="161"/>
      <c r="D99" s="71"/>
      <c r="E99" s="71"/>
      <c r="F99" s="88"/>
      <c r="G99" s="90"/>
      <c r="H99" s="71"/>
      <c r="I99" s="71"/>
      <c r="J99" s="71"/>
      <c r="K99" s="71"/>
      <c r="L99" s="71"/>
      <c r="M99" s="162"/>
      <c r="N99" s="159"/>
    </row>
    <row r="100" spans="1:28" s="81" customFormat="1" ht="13.2" customHeight="1">
      <c r="B100" s="161"/>
      <c r="C100" s="161"/>
      <c r="D100" s="71"/>
      <c r="E100" s="71"/>
      <c r="F100" s="88"/>
      <c r="G100" s="90"/>
      <c r="H100" s="71"/>
      <c r="I100" s="71"/>
      <c r="J100" s="71"/>
      <c r="K100" s="71"/>
      <c r="L100" s="71"/>
      <c r="M100" s="162"/>
      <c r="N100" s="159"/>
    </row>
    <row r="101" spans="1:28" s="81" customFormat="1" ht="13.2" customHeight="1">
      <c r="B101" s="161"/>
      <c r="C101" s="161"/>
      <c r="D101" s="71"/>
      <c r="E101" s="71"/>
      <c r="F101" s="71"/>
      <c r="G101" s="71"/>
      <c r="H101" s="71"/>
      <c r="I101" s="71"/>
      <c r="J101" s="71"/>
      <c r="K101" s="71"/>
      <c r="L101" s="71"/>
      <c r="M101" s="162"/>
      <c r="N101" s="159"/>
    </row>
    <row r="102" spans="1:28" s="81" customFormat="1" ht="13.2" customHeight="1">
      <c r="B102" s="161"/>
      <c r="C102" s="161"/>
      <c r="D102" s="71"/>
      <c r="E102" s="71"/>
      <c r="F102" s="71"/>
      <c r="G102" s="71"/>
      <c r="H102" s="71"/>
      <c r="I102" s="71"/>
      <c r="J102" s="71"/>
      <c r="K102" s="71"/>
      <c r="L102" s="71"/>
      <c r="M102" s="162"/>
      <c r="N102" s="159"/>
    </row>
    <row r="103" spans="1:28" s="81" customFormat="1" ht="13.2" customHeight="1">
      <c r="B103" s="148"/>
      <c r="C103" s="148"/>
      <c r="D103" s="148"/>
      <c r="E103" s="148"/>
      <c r="F103" s="46"/>
    </row>
    <row r="104" spans="1:28" s="81" customFormat="1" ht="13.2" customHeight="1">
      <c r="B104" s="148"/>
      <c r="C104" s="148"/>
      <c r="D104" s="148"/>
      <c r="E104" s="148"/>
      <c r="F104" s="46"/>
    </row>
    <row r="105" spans="1:28" s="81" customFormat="1" ht="13.2" customHeight="1"/>
    <row r="106" spans="1:28" s="52" customFormat="1" ht="22.05" customHeight="1">
      <c r="A106" s="54" t="s">
        <v>259</v>
      </c>
      <c r="O106" s="54" t="s">
        <v>260</v>
      </c>
      <c r="P106" s="54"/>
      <c r="V106" s="51"/>
      <c r="X106" s="53"/>
    </row>
    <row r="107" spans="1:28" ht="13.2" customHeight="1">
      <c r="B107" s="58"/>
    </row>
    <row r="108" spans="1:28" ht="13.2" customHeight="1"/>
    <row r="109" spans="1:28" ht="13.2" customHeight="1">
      <c r="B109" s="23" t="s">
        <v>97</v>
      </c>
      <c r="C109" s="23"/>
      <c r="D109" s="23"/>
      <c r="E109" s="23"/>
      <c r="N109" s="38" t="s">
        <v>96</v>
      </c>
      <c r="P109" s="23" t="s">
        <v>97</v>
      </c>
      <c r="Q109" s="23"/>
      <c r="R109" s="23"/>
      <c r="AB109" s="38" t="s">
        <v>96</v>
      </c>
    </row>
    <row r="110" spans="1:28" ht="13.2" customHeight="1">
      <c r="B110" s="11"/>
      <c r="C110" s="11">
        <v>2016</v>
      </c>
      <c r="D110" s="11">
        <v>2017</v>
      </c>
      <c r="E110" s="22">
        <v>2018</v>
      </c>
      <c r="F110" s="22">
        <v>2019</v>
      </c>
      <c r="G110" s="22">
        <v>2020</v>
      </c>
      <c r="H110" s="22">
        <v>2021</v>
      </c>
      <c r="I110" s="22">
        <v>2022</v>
      </c>
      <c r="J110" s="22">
        <v>2023</v>
      </c>
      <c r="K110" s="22">
        <v>2024</v>
      </c>
      <c r="L110" s="22">
        <v>2025</v>
      </c>
      <c r="M110" s="22">
        <v>2026</v>
      </c>
      <c r="N110" s="151" t="s">
        <v>254</v>
      </c>
      <c r="P110" s="11"/>
      <c r="Q110" s="11">
        <v>2016</v>
      </c>
      <c r="R110" s="11">
        <v>2017</v>
      </c>
      <c r="S110" s="22">
        <v>2018</v>
      </c>
      <c r="T110" s="22">
        <v>2019</v>
      </c>
      <c r="U110" s="22">
        <v>2020</v>
      </c>
      <c r="V110" s="22">
        <v>2021</v>
      </c>
      <c r="W110" s="22">
        <v>2022</v>
      </c>
      <c r="X110" s="22">
        <v>2023</v>
      </c>
      <c r="Y110" s="22">
        <v>2024</v>
      </c>
      <c r="Z110" s="22">
        <v>2025</v>
      </c>
      <c r="AA110" s="22">
        <v>2026</v>
      </c>
      <c r="AB110" s="151" t="s">
        <v>254</v>
      </c>
    </row>
    <row r="111" spans="1:28" ht="13.2" customHeight="1">
      <c r="B111" s="4" t="s">
        <v>107</v>
      </c>
      <c r="C111" s="21">
        <f>'5G RAN'!C30+'5GC'!C9</f>
        <v>0</v>
      </c>
      <c r="D111" s="21">
        <f>'5G RAN'!D30+'5GC'!D9</f>
        <v>0</v>
      </c>
      <c r="E111" s="21">
        <f>'5G RAN'!E30+'5GC'!E9</f>
        <v>0</v>
      </c>
      <c r="F111" s="21">
        <f>'5G RAN'!F30+'5GC'!F9</f>
        <v>0</v>
      </c>
      <c r="G111" s="21">
        <f>'5G RAN'!G30+'5GC'!G9</f>
        <v>0</v>
      </c>
      <c r="H111" s="21">
        <f>'5G RAN'!H30+'5GC'!H9</f>
        <v>0</v>
      </c>
      <c r="I111" s="21">
        <f>'5G RAN'!I30+'5GC'!I9</f>
        <v>0</v>
      </c>
      <c r="J111" s="21">
        <f>'5G RAN'!J30+'5GC'!J9</f>
        <v>0</v>
      </c>
      <c r="K111" s="21">
        <f>'5G RAN'!K30+'5GC'!K9</f>
        <v>0</v>
      </c>
      <c r="L111" s="21">
        <f>'5G RAN'!L30+'5GC'!L9</f>
        <v>0</v>
      </c>
      <c r="M111" s="21">
        <f>'5G RAN'!M30+'5GC'!M9</f>
        <v>0</v>
      </c>
      <c r="N111" s="40" t="e">
        <f>(M111/G111)^(1/6)-1</f>
        <v>#DIV/0!</v>
      </c>
      <c r="P111" s="4" t="s">
        <v>107</v>
      </c>
      <c r="Q111" s="21">
        <f>'5G RAN'!C34+'5GC'!C13</f>
        <v>0</v>
      </c>
      <c r="R111" s="21">
        <f>'5G RAN'!D34+'5GC'!D13</f>
        <v>0</v>
      </c>
      <c r="S111" s="21">
        <f>'5G RAN'!E34+'5GC'!E13</f>
        <v>0</v>
      </c>
      <c r="T111" s="21">
        <f>'5G RAN'!F34+'5GC'!F13</f>
        <v>0</v>
      </c>
      <c r="U111" s="21">
        <f>'5G RAN'!G34+'5GC'!G13</f>
        <v>0</v>
      </c>
      <c r="V111" s="21">
        <f>'5G RAN'!H34+'5GC'!H13</f>
        <v>0</v>
      </c>
      <c r="W111" s="21">
        <f>'5G RAN'!I34+'5GC'!I13</f>
        <v>0</v>
      </c>
      <c r="X111" s="21">
        <f>'5G RAN'!J34+'5GC'!J13</f>
        <v>0</v>
      </c>
      <c r="Y111" s="21">
        <f>'5G RAN'!K34+'5GC'!K13</f>
        <v>0</v>
      </c>
      <c r="Z111" s="21">
        <f>'5G RAN'!L34+'5GC'!L13</f>
        <v>0</v>
      </c>
      <c r="AA111" s="21">
        <f>'5G RAN'!M34+'5GC'!M13</f>
        <v>0</v>
      </c>
      <c r="AB111" s="40" t="e">
        <f>(AA111/U111)^(1/6)-1</f>
        <v>#DIV/0!</v>
      </c>
    </row>
    <row r="112" spans="1:28" ht="13.2" customHeight="1">
      <c r="B112" s="4" t="s">
        <v>108</v>
      </c>
      <c r="C112" s="21">
        <f>'4G RAN'!C22+EPC!C9</f>
        <v>2235.1999999999998</v>
      </c>
      <c r="D112" s="21">
        <f>'4G RAN'!D22+EPC!D9</f>
        <v>1973.2</v>
      </c>
      <c r="E112" s="21">
        <f>'4G RAN'!E22+EPC!E9</f>
        <v>0</v>
      </c>
      <c r="F112" s="21">
        <f>'4G RAN'!F22+EPC!F9</f>
        <v>0</v>
      </c>
      <c r="G112" s="21">
        <f>'4G RAN'!G22+EPC!G9</f>
        <v>0</v>
      </c>
      <c r="H112" s="21">
        <f>'4G RAN'!H22+EPC!H9</f>
        <v>0</v>
      </c>
      <c r="I112" s="21">
        <f>'4G RAN'!I22+EPC!I9</f>
        <v>0</v>
      </c>
      <c r="J112" s="21">
        <f>'4G RAN'!J22+EPC!J9</f>
        <v>0</v>
      </c>
      <c r="K112" s="21">
        <f>'4G RAN'!K22+EPC!K9</f>
        <v>0</v>
      </c>
      <c r="L112" s="21">
        <f>'4G RAN'!L22+EPC!L9</f>
        <v>0</v>
      </c>
      <c r="M112" s="21">
        <f>'4G RAN'!M22+EPC!M9</f>
        <v>0</v>
      </c>
      <c r="N112" s="44" t="e">
        <f>(M112/G112)^(1/6)-1</f>
        <v>#DIV/0!</v>
      </c>
      <c r="P112" s="4" t="s">
        <v>108</v>
      </c>
      <c r="Q112" s="21">
        <f>'4G RAN'!C26+EPC!C13</f>
        <v>16668.8</v>
      </c>
      <c r="R112" s="21">
        <f>'4G RAN'!D26+EPC!D13</f>
        <v>14600</v>
      </c>
      <c r="S112" s="21">
        <f>'4G RAN'!E26+EPC!E13</f>
        <v>0</v>
      </c>
      <c r="T112" s="21">
        <f>'4G RAN'!F26+EPC!F13</f>
        <v>0</v>
      </c>
      <c r="U112" s="21">
        <f>'4G RAN'!G26+EPC!G13</f>
        <v>0</v>
      </c>
      <c r="V112" s="21">
        <f>'4G RAN'!H26+EPC!H13</f>
        <v>0</v>
      </c>
      <c r="W112" s="21">
        <f>'4G RAN'!I26+EPC!I13</f>
        <v>0</v>
      </c>
      <c r="X112" s="21">
        <f>'4G RAN'!J26+EPC!J13</f>
        <v>0</v>
      </c>
      <c r="Y112" s="21">
        <f>'4G RAN'!K26+EPC!K13</f>
        <v>0</v>
      </c>
      <c r="Z112" s="21">
        <f>'4G RAN'!L26+EPC!L13</f>
        <v>0</v>
      </c>
      <c r="AA112" s="21">
        <f>'4G RAN'!M26+EPC!M13</f>
        <v>0</v>
      </c>
      <c r="AB112" s="44" t="e">
        <f>(AA112/U112)^(1/6)-1</f>
        <v>#DIV/0!</v>
      </c>
    </row>
    <row r="113" spans="2:28" ht="13.2" customHeight="1">
      <c r="B113" s="4" t="s">
        <v>37</v>
      </c>
      <c r="C113" s="21">
        <f>'2G 3G'!C22</f>
        <v>1010.2</v>
      </c>
      <c r="D113" s="21">
        <f>'2G 3G'!D22</f>
        <v>983.1</v>
      </c>
      <c r="E113" s="21">
        <f>'2G 3G'!E22</f>
        <v>0</v>
      </c>
      <c r="F113" s="21">
        <f>'2G 3G'!F22</f>
        <v>0</v>
      </c>
      <c r="G113" s="21">
        <f>'2G 3G'!G22</f>
        <v>0</v>
      </c>
      <c r="H113" s="21">
        <f>'2G 3G'!H22</f>
        <v>0</v>
      </c>
      <c r="I113" s="21">
        <f>'2G 3G'!I22</f>
        <v>0</v>
      </c>
      <c r="J113" s="21">
        <f>'2G 3G'!J22</f>
        <v>0</v>
      </c>
      <c r="K113" s="21">
        <f>'2G 3G'!K22</f>
        <v>0</v>
      </c>
      <c r="L113" s="21">
        <f>'2G 3G'!L22</f>
        <v>0</v>
      </c>
      <c r="M113" s="21">
        <f>'2G 3G'!M22</f>
        <v>0</v>
      </c>
      <c r="N113" s="44" t="e">
        <f>(M113/G113)^(1/6)-1</f>
        <v>#DIV/0!</v>
      </c>
      <c r="P113" s="4" t="s">
        <v>37</v>
      </c>
      <c r="Q113" s="21">
        <f>'2G 3G'!C26</f>
        <v>4223.2</v>
      </c>
      <c r="R113" s="21">
        <f>'2G 3G'!D26</f>
        <v>4056.7</v>
      </c>
      <c r="S113" s="21">
        <f>'2G 3G'!E26</f>
        <v>0</v>
      </c>
      <c r="T113" s="21">
        <f>'2G 3G'!F26</f>
        <v>0</v>
      </c>
      <c r="U113" s="21">
        <f>'2G 3G'!G26</f>
        <v>0</v>
      </c>
      <c r="V113" s="21">
        <f>'2G 3G'!H26</f>
        <v>0</v>
      </c>
      <c r="W113" s="21">
        <f>'2G 3G'!I26</f>
        <v>0</v>
      </c>
      <c r="X113" s="21">
        <f>'2G 3G'!J26</f>
        <v>0</v>
      </c>
      <c r="Y113" s="21">
        <f>'2G 3G'!K26</f>
        <v>0</v>
      </c>
      <c r="Z113" s="21">
        <f>'2G 3G'!L26</f>
        <v>0</v>
      </c>
      <c r="AA113" s="21">
        <f>'2G 3G'!M26</f>
        <v>0</v>
      </c>
      <c r="AB113" s="44" t="e">
        <f>(AA113/U113)^(1/6)-1</f>
        <v>#DIV/0!</v>
      </c>
    </row>
    <row r="114" spans="2:28" ht="13.2" customHeight="1">
      <c r="B114" s="4" t="s">
        <v>71</v>
      </c>
      <c r="C114" s="21">
        <f t="shared" ref="C114:L114" si="15">C111+C112+C113</f>
        <v>3245.3999999999996</v>
      </c>
      <c r="D114" s="21">
        <f t="shared" si="15"/>
        <v>2956.3</v>
      </c>
      <c r="E114" s="21">
        <f t="shared" si="15"/>
        <v>0</v>
      </c>
      <c r="F114" s="21">
        <f t="shared" si="15"/>
        <v>0</v>
      </c>
      <c r="G114" s="21">
        <f t="shared" si="15"/>
        <v>0</v>
      </c>
      <c r="H114" s="21">
        <f t="shared" si="15"/>
        <v>0</v>
      </c>
      <c r="I114" s="21">
        <f t="shared" si="15"/>
        <v>0</v>
      </c>
      <c r="J114" s="21">
        <f t="shared" si="15"/>
        <v>0</v>
      </c>
      <c r="K114" s="21">
        <f t="shared" si="15"/>
        <v>0</v>
      </c>
      <c r="L114" s="21">
        <f t="shared" si="15"/>
        <v>0</v>
      </c>
      <c r="M114" s="21">
        <f t="shared" ref="M114" si="16">M111+M112+M113</f>
        <v>0</v>
      </c>
      <c r="N114" s="44" t="e">
        <f>(M114/G114)^(1/6)-1</f>
        <v>#DIV/0!</v>
      </c>
      <c r="P114" s="4" t="s">
        <v>71</v>
      </c>
      <c r="Q114" s="21">
        <f t="shared" ref="Q114:Z114" si="17">Q111+Q112+Q113</f>
        <v>20892</v>
      </c>
      <c r="R114" s="21">
        <f t="shared" si="17"/>
        <v>18656.7</v>
      </c>
      <c r="S114" s="21">
        <f t="shared" si="17"/>
        <v>0</v>
      </c>
      <c r="T114" s="21">
        <f t="shared" si="17"/>
        <v>0</v>
      </c>
      <c r="U114" s="21">
        <f t="shared" si="17"/>
        <v>0</v>
      </c>
      <c r="V114" s="21">
        <f t="shared" si="17"/>
        <v>0</v>
      </c>
      <c r="W114" s="21">
        <f t="shared" si="17"/>
        <v>0</v>
      </c>
      <c r="X114" s="21">
        <f t="shared" si="17"/>
        <v>0</v>
      </c>
      <c r="Y114" s="21">
        <f t="shared" si="17"/>
        <v>0</v>
      </c>
      <c r="Z114" s="21">
        <f t="shared" si="17"/>
        <v>0</v>
      </c>
      <c r="AA114" s="21">
        <f t="shared" ref="AA114" si="18">AA111+AA112+AA113</f>
        <v>0</v>
      </c>
      <c r="AB114" s="44" t="e">
        <f>(AA114/U114)^(1/6)-1</f>
        <v>#DIV/0!</v>
      </c>
    </row>
    <row r="115" spans="2:28" ht="13.2" customHeight="1">
      <c r="B115" s="37" t="s">
        <v>93</v>
      </c>
      <c r="C115" s="37"/>
      <c r="D115" s="31">
        <f>(D114-C114)/C114</f>
        <v>-8.9079928514204557E-2</v>
      </c>
      <c r="E115" s="31">
        <f>(E114-D114)/D114</f>
        <v>-1</v>
      </c>
      <c r="F115" s="31" t="e">
        <f>(F114-E114)/E114</f>
        <v>#DIV/0!</v>
      </c>
      <c r="G115" s="31" t="e">
        <f t="shared" ref="G115:M115" si="19">(G114-F114)/F114</f>
        <v>#DIV/0!</v>
      </c>
      <c r="H115" s="31" t="e">
        <f t="shared" si="19"/>
        <v>#DIV/0!</v>
      </c>
      <c r="I115" s="31" t="e">
        <f t="shared" si="19"/>
        <v>#DIV/0!</v>
      </c>
      <c r="J115" s="31" t="e">
        <f t="shared" si="19"/>
        <v>#DIV/0!</v>
      </c>
      <c r="K115" s="42" t="e">
        <f t="shared" si="19"/>
        <v>#DIV/0!</v>
      </c>
      <c r="L115" s="42" t="e">
        <f t="shared" si="19"/>
        <v>#DIV/0!</v>
      </c>
      <c r="M115" s="42" t="e">
        <f t="shared" si="19"/>
        <v>#DIV/0!</v>
      </c>
      <c r="N115" s="45"/>
      <c r="P115" s="37" t="s">
        <v>93</v>
      </c>
      <c r="Q115" s="37"/>
      <c r="R115" s="31">
        <f t="shared" ref="R115:AA115" si="20">(R114-Q114)/Q114</f>
        <v>-0.10699310740953472</v>
      </c>
      <c r="S115" s="31">
        <f t="shared" si="20"/>
        <v>-1</v>
      </c>
      <c r="T115" s="31" t="e">
        <f t="shared" si="20"/>
        <v>#DIV/0!</v>
      </c>
      <c r="U115" s="31" t="e">
        <f t="shared" si="20"/>
        <v>#DIV/0!</v>
      </c>
      <c r="V115" s="31" t="e">
        <f t="shared" si="20"/>
        <v>#DIV/0!</v>
      </c>
      <c r="W115" s="31" t="e">
        <f t="shared" si="20"/>
        <v>#DIV/0!</v>
      </c>
      <c r="X115" s="31" t="e">
        <f t="shared" si="20"/>
        <v>#DIV/0!</v>
      </c>
      <c r="Y115" s="42" t="e">
        <f t="shared" si="20"/>
        <v>#DIV/0!</v>
      </c>
      <c r="Z115" s="42" t="e">
        <f t="shared" si="20"/>
        <v>#DIV/0!</v>
      </c>
      <c r="AA115" s="42" t="e">
        <f t="shared" si="20"/>
        <v>#DIV/0!</v>
      </c>
      <c r="AB115" s="45"/>
    </row>
    <row r="116" spans="2:28" ht="13.2" customHeight="1">
      <c r="F116" s="59"/>
      <c r="G116" s="58"/>
      <c r="S116" s="59"/>
      <c r="T116" s="58"/>
    </row>
    <row r="117" spans="2:28" ht="13.2" customHeight="1"/>
    <row r="118" spans="2:28" ht="13.2" customHeight="1"/>
    <row r="119" spans="2:28" ht="13.2" customHeight="1"/>
    <row r="120" spans="2:28" ht="13.2" customHeight="1"/>
    <row r="121" spans="2:28" ht="13.2" customHeight="1"/>
    <row r="122" spans="2:28" ht="13.2" customHeight="1"/>
    <row r="123" spans="2:28" ht="13.2" customHeight="1"/>
    <row r="124" spans="2:28" ht="13.2" customHeight="1"/>
    <row r="125" spans="2:28" ht="13.2" customHeight="1"/>
    <row r="126" spans="2:28" ht="13.2" customHeight="1"/>
    <row r="127" spans="2:28" ht="13.2" customHeight="1"/>
    <row r="128" spans="2:28" ht="13.2" customHeight="1"/>
    <row r="129" spans="1:28" ht="13.2" customHeight="1"/>
    <row r="130" spans="1:28" ht="13.2" customHeight="1"/>
    <row r="131" spans="1:28" ht="13.2" customHeight="1"/>
    <row r="132" spans="1:28" ht="13.2" customHeight="1"/>
    <row r="133" spans="1:28" ht="13.2" customHeight="1"/>
    <row r="134" spans="1:28" ht="13.2" customHeight="1"/>
    <row r="135" spans="1:28" ht="13.2" customHeight="1"/>
    <row r="136" spans="1:28" s="52" customFormat="1" ht="22.05" customHeight="1">
      <c r="A136" s="54" t="s">
        <v>262</v>
      </c>
      <c r="O136" s="54" t="s">
        <v>261</v>
      </c>
      <c r="P136" s="54"/>
      <c r="V136" s="51"/>
      <c r="X136" s="53"/>
    </row>
    <row r="137" spans="1:28" ht="13.2" customHeight="1">
      <c r="B137" s="58"/>
    </row>
    <row r="138" spans="1:28" ht="13.2" customHeight="1"/>
    <row r="139" spans="1:28" s="81" customFormat="1" ht="13.2" customHeight="1">
      <c r="B139" s="23" t="s">
        <v>97</v>
      </c>
      <c r="C139" s="23"/>
      <c r="D139" s="23"/>
      <c r="E139" s="23"/>
      <c r="N139" s="38" t="s">
        <v>96</v>
      </c>
      <c r="P139" s="23" t="s">
        <v>97</v>
      </c>
      <c r="Q139" s="23"/>
      <c r="R139" s="23"/>
      <c r="S139" s="23"/>
      <c r="AB139" s="38" t="s">
        <v>96</v>
      </c>
    </row>
    <row r="140" spans="1:28" s="81" customFormat="1" ht="13.2" customHeight="1">
      <c r="B140" s="140"/>
      <c r="C140" s="123">
        <v>2016</v>
      </c>
      <c r="D140" s="123">
        <v>2017</v>
      </c>
      <c r="E140" s="123">
        <v>2018</v>
      </c>
      <c r="F140" s="123">
        <v>2019</v>
      </c>
      <c r="G140" s="123">
        <v>2020</v>
      </c>
      <c r="H140" s="123">
        <v>2021</v>
      </c>
      <c r="I140" s="123">
        <v>2022</v>
      </c>
      <c r="J140" s="123">
        <v>2023</v>
      </c>
      <c r="K140" s="123">
        <v>2024</v>
      </c>
      <c r="L140" s="123">
        <v>2025</v>
      </c>
      <c r="M140" s="123">
        <v>2026</v>
      </c>
      <c r="N140" s="151" t="s">
        <v>254</v>
      </c>
      <c r="P140" s="140"/>
      <c r="Q140" s="140">
        <v>2016</v>
      </c>
      <c r="R140" s="140">
        <v>2017</v>
      </c>
      <c r="S140" s="123">
        <v>2018</v>
      </c>
      <c r="T140" s="123">
        <v>2019</v>
      </c>
      <c r="U140" s="123">
        <v>2020</v>
      </c>
      <c r="V140" s="123">
        <v>2021</v>
      </c>
      <c r="W140" s="123">
        <v>2022</v>
      </c>
      <c r="X140" s="123">
        <v>2023</v>
      </c>
      <c r="Y140" s="123">
        <v>2024</v>
      </c>
      <c r="Z140" s="123">
        <v>2025</v>
      </c>
      <c r="AA140" s="123">
        <v>2026</v>
      </c>
      <c r="AB140" s="151" t="s">
        <v>254</v>
      </c>
    </row>
    <row r="141" spans="1:28" s="81" customFormat="1" ht="13.2" customHeight="1">
      <c r="B141" s="82" t="s">
        <v>107</v>
      </c>
      <c r="C141" s="21">
        <f>'5G RAN'!C32+'5GC'!C11</f>
        <v>0</v>
      </c>
      <c r="D141" s="21">
        <f>'5G RAN'!D32+'5GC'!D11</f>
        <v>0</v>
      </c>
      <c r="E141" s="21">
        <f>'5G RAN'!E32+'5GC'!E11</f>
        <v>0</v>
      </c>
      <c r="F141" s="21">
        <f>'5G RAN'!F32+'5GC'!F11</f>
        <v>0</v>
      </c>
      <c r="G141" s="21">
        <f>'5G RAN'!G32+'5GC'!G11</f>
        <v>0</v>
      </c>
      <c r="H141" s="21">
        <f>'5G RAN'!H32+'5GC'!H11</f>
        <v>0</v>
      </c>
      <c r="I141" s="21">
        <f>'5G RAN'!I32+'5GC'!I11</f>
        <v>0</v>
      </c>
      <c r="J141" s="21">
        <f>'5G RAN'!J32+'5GC'!J11</f>
        <v>0</v>
      </c>
      <c r="K141" s="21">
        <f>'5G RAN'!K32+'5GC'!K11</f>
        <v>0</v>
      </c>
      <c r="L141" s="21">
        <f>'5G RAN'!L32+'5GC'!L11</f>
        <v>0</v>
      </c>
      <c r="M141" s="21">
        <f>'5G RAN'!M32+'5GC'!M11</f>
        <v>0</v>
      </c>
      <c r="N141" s="40" t="e">
        <f>(M141/G141)^(1/6)-1</f>
        <v>#DIV/0!</v>
      </c>
      <c r="P141" s="82" t="s">
        <v>107</v>
      </c>
      <c r="Q141" s="21">
        <f>'5G RAN'!C36+'5GC'!C15</f>
        <v>0</v>
      </c>
      <c r="R141" s="21">
        <f>'5G RAN'!D36+'5GC'!D15</f>
        <v>0</v>
      </c>
      <c r="S141" s="21">
        <f>'5G RAN'!E36+'5GC'!E15</f>
        <v>0</v>
      </c>
      <c r="T141" s="21">
        <f>'5G RAN'!F36+'5GC'!F15</f>
        <v>0</v>
      </c>
      <c r="U141" s="21">
        <f>'5G RAN'!G36+'5GC'!G15</f>
        <v>0</v>
      </c>
      <c r="V141" s="21">
        <f>'5G RAN'!H36+'5GC'!H15</f>
        <v>0</v>
      </c>
      <c r="W141" s="21">
        <f>'5G RAN'!I36+'5GC'!I15</f>
        <v>0</v>
      </c>
      <c r="X141" s="21">
        <f>'5G RAN'!J36+'5GC'!J15</f>
        <v>0</v>
      </c>
      <c r="Y141" s="21">
        <f>'5G RAN'!K36+'5GC'!K15</f>
        <v>0</v>
      </c>
      <c r="Z141" s="21">
        <f>'5G RAN'!L36+'5GC'!L15</f>
        <v>0</v>
      </c>
      <c r="AA141" s="21">
        <f>'5G RAN'!M36+'5GC'!M15</f>
        <v>0</v>
      </c>
      <c r="AB141" s="40" t="e">
        <f>(AA141/U141)^(1/6)-1</f>
        <v>#DIV/0!</v>
      </c>
    </row>
    <row r="142" spans="1:28" s="81" customFormat="1" ht="13.2" customHeight="1">
      <c r="B142" s="82" t="s">
        <v>108</v>
      </c>
      <c r="C142" s="21">
        <f>'4G RAN'!C24+EPC!C11</f>
        <v>4315.3999999999996</v>
      </c>
      <c r="D142" s="21">
        <f>'4G RAN'!D24+EPC!D11</f>
        <v>3395.9</v>
      </c>
      <c r="E142" s="21">
        <f>'4G RAN'!E24+EPC!E11</f>
        <v>0</v>
      </c>
      <c r="F142" s="21">
        <f>'4G RAN'!F24+EPC!F11</f>
        <v>0</v>
      </c>
      <c r="G142" s="21">
        <f>'4G RAN'!G24+EPC!G11</f>
        <v>0</v>
      </c>
      <c r="H142" s="21">
        <f>'4G RAN'!H24+EPC!H11</f>
        <v>0</v>
      </c>
      <c r="I142" s="21">
        <f>'4G RAN'!I24+EPC!I11</f>
        <v>0</v>
      </c>
      <c r="J142" s="21">
        <f>'4G RAN'!J24+EPC!J11</f>
        <v>0</v>
      </c>
      <c r="K142" s="21">
        <f>'4G RAN'!K24+EPC!K11</f>
        <v>0</v>
      </c>
      <c r="L142" s="21">
        <f>'4G RAN'!L24+EPC!L11</f>
        <v>0</v>
      </c>
      <c r="M142" s="21">
        <f>'4G RAN'!M24+EPC!M11</f>
        <v>0</v>
      </c>
      <c r="N142" s="44" t="e">
        <f>(M142/G142)^(1/6)-1</f>
        <v>#DIV/0!</v>
      </c>
      <c r="P142" s="82" t="s">
        <v>108</v>
      </c>
      <c r="Q142" s="21">
        <f>'4G RAN'!C28+EPC!C15</f>
        <v>562.70000000000005</v>
      </c>
      <c r="R142" s="21">
        <f>'4G RAN'!D28+EPC!D15</f>
        <v>516.70000000000005</v>
      </c>
      <c r="S142" s="21">
        <f>'4G RAN'!E28+EPC!E15</f>
        <v>0</v>
      </c>
      <c r="T142" s="21">
        <f>'4G RAN'!F28+EPC!F15</f>
        <v>0</v>
      </c>
      <c r="U142" s="21">
        <f>'4G RAN'!G28+EPC!G15</f>
        <v>0</v>
      </c>
      <c r="V142" s="21">
        <f>'4G RAN'!H28+EPC!H15</f>
        <v>0</v>
      </c>
      <c r="W142" s="21">
        <f>'4G RAN'!I28+EPC!I15</f>
        <v>0</v>
      </c>
      <c r="X142" s="21">
        <f>'4G RAN'!J28+EPC!J15</f>
        <v>0</v>
      </c>
      <c r="Y142" s="21">
        <f>'4G RAN'!K28+EPC!K15</f>
        <v>0</v>
      </c>
      <c r="Z142" s="21">
        <f>'4G RAN'!L28+EPC!L15</f>
        <v>0</v>
      </c>
      <c r="AA142" s="21">
        <f>'4G RAN'!M28+EPC!M15</f>
        <v>0</v>
      </c>
      <c r="AB142" s="44" t="e">
        <f>(AA142/U142)^(1/6)-1</f>
        <v>#DIV/0!</v>
      </c>
    </row>
    <row r="143" spans="1:28" s="81" customFormat="1" ht="13.2" customHeight="1">
      <c r="B143" s="82" t="s">
        <v>37</v>
      </c>
      <c r="C143" s="21">
        <f>'2G 3G'!C24</f>
        <v>3819.7</v>
      </c>
      <c r="D143" s="21">
        <f>'2G 3G'!D24</f>
        <v>3472</v>
      </c>
      <c r="E143" s="21">
        <f>'2G 3G'!E24</f>
        <v>0</v>
      </c>
      <c r="F143" s="21">
        <f>'2G 3G'!F24</f>
        <v>0</v>
      </c>
      <c r="G143" s="21">
        <f>'2G 3G'!G24</f>
        <v>0</v>
      </c>
      <c r="H143" s="21">
        <f>'2G 3G'!H24</f>
        <v>0</v>
      </c>
      <c r="I143" s="21">
        <f>'2G 3G'!I24</f>
        <v>0</v>
      </c>
      <c r="J143" s="21">
        <f>'2G 3G'!J24</f>
        <v>0</v>
      </c>
      <c r="K143" s="21">
        <f>'2G 3G'!K24</f>
        <v>0</v>
      </c>
      <c r="L143" s="21">
        <f>'2G 3G'!L24</f>
        <v>0</v>
      </c>
      <c r="M143" s="21">
        <f>'2G 3G'!M24</f>
        <v>0</v>
      </c>
      <c r="N143" s="44" t="e">
        <f>(M143/G143)^(1/6)-1</f>
        <v>#DIV/0!</v>
      </c>
      <c r="P143" s="82" t="s">
        <v>37</v>
      </c>
      <c r="Q143" s="21">
        <f>'2G 3G'!C28</f>
        <v>1123</v>
      </c>
      <c r="R143" s="21">
        <f>'2G 3G'!D28</f>
        <v>1021</v>
      </c>
      <c r="S143" s="21">
        <f>'2G 3G'!E28</f>
        <v>0</v>
      </c>
      <c r="T143" s="21">
        <f>'2G 3G'!F28</f>
        <v>0</v>
      </c>
      <c r="U143" s="21">
        <f>'2G 3G'!G28</f>
        <v>0</v>
      </c>
      <c r="V143" s="21">
        <f>'2G 3G'!H28</f>
        <v>0</v>
      </c>
      <c r="W143" s="21">
        <f>'2G 3G'!I28</f>
        <v>0</v>
      </c>
      <c r="X143" s="21">
        <f>'2G 3G'!J28</f>
        <v>0</v>
      </c>
      <c r="Y143" s="21">
        <f>'2G 3G'!K28</f>
        <v>0</v>
      </c>
      <c r="Z143" s="21">
        <f>'2G 3G'!L28</f>
        <v>0</v>
      </c>
      <c r="AA143" s="21">
        <f>'2G 3G'!M28</f>
        <v>0</v>
      </c>
      <c r="AB143" s="44" t="e">
        <f>(AA143/U143)^(1/6)-1</f>
        <v>#DIV/0!</v>
      </c>
    </row>
    <row r="144" spans="1:28" s="81" customFormat="1" ht="13.2" customHeight="1">
      <c r="B144" s="82" t="s">
        <v>71</v>
      </c>
      <c r="C144" s="21">
        <f t="shared" ref="C144:L144" si="21">C141+C142+C143</f>
        <v>8135.0999999999995</v>
      </c>
      <c r="D144" s="21">
        <f t="shared" si="21"/>
        <v>6867.9</v>
      </c>
      <c r="E144" s="21">
        <f t="shared" si="21"/>
        <v>0</v>
      </c>
      <c r="F144" s="21">
        <f t="shared" si="21"/>
        <v>0</v>
      </c>
      <c r="G144" s="21">
        <f t="shared" si="21"/>
        <v>0</v>
      </c>
      <c r="H144" s="21">
        <f t="shared" si="21"/>
        <v>0</v>
      </c>
      <c r="I144" s="21">
        <f t="shared" si="21"/>
        <v>0</v>
      </c>
      <c r="J144" s="21">
        <f t="shared" si="21"/>
        <v>0</v>
      </c>
      <c r="K144" s="21">
        <f t="shared" si="21"/>
        <v>0</v>
      </c>
      <c r="L144" s="21">
        <f t="shared" si="21"/>
        <v>0</v>
      </c>
      <c r="M144" s="21">
        <f t="shared" ref="M144" si="22">M141+M142+M143</f>
        <v>0</v>
      </c>
      <c r="N144" s="44" t="e">
        <f>(M144/G144)^(1/6)-1</f>
        <v>#DIV/0!</v>
      </c>
      <c r="P144" s="82" t="s">
        <v>71</v>
      </c>
      <c r="Q144" s="21">
        <f t="shared" ref="Q144:Y144" si="23">Q141+Q142+Q143</f>
        <v>1685.7</v>
      </c>
      <c r="R144" s="21">
        <f t="shared" si="23"/>
        <v>1537.7</v>
      </c>
      <c r="S144" s="21">
        <f t="shared" si="23"/>
        <v>0</v>
      </c>
      <c r="T144" s="21">
        <f t="shared" si="23"/>
        <v>0</v>
      </c>
      <c r="U144" s="21">
        <f t="shared" si="23"/>
        <v>0</v>
      </c>
      <c r="V144" s="21">
        <f t="shared" si="23"/>
        <v>0</v>
      </c>
      <c r="W144" s="21">
        <f t="shared" si="23"/>
        <v>0</v>
      </c>
      <c r="X144" s="21">
        <f t="shared" si="23"/>
        <v>0</v>
      </c>
      <c r="Y144" s="21">
        <f t="shared" si="23"/>
        <v>0</v>
      </c>
      <c r="Z144" s="21">
        <f>Z141+Z142+Z143</f>
        <v>0</v>
      </c>
      <c r="AA144" s="21">
        <f>AA141+AA142+AA143</f>
        <v>0</v>
      </c>
      <c r="AB144" s="44" t="e">
        <f>(AA144/U144)^(1/6)-1</f>
        <v>#DIV/0!</v>
      </c>
    </row>
    <row r="145" spans="2:28" s="81" customFormat="1" ht="13.2" customHeight="1">
      <c r="B145" s="124" t="s">
        <v>93</v>
      </c>
      <c r="C145" s="124"/>
      <c r="D145" s="31">
        <f t="shared" ref="D145:M145" si="24">(D144-C144)/C144</f>
        <v>-0.15576944352251354</v>
      </c>
      <c r="E145" s="31">
        <f t="shared" si="24"/>
        <v>-1</v>
      </c>
      <c r="F145" s="31" t="e">
        <f t="shared" si="24"/>
        <v>#DIV/0!</v>
      </c>
      <c r="G145" s="31" t="e">
        <f t="shared" si="24"/>
        <v>#DIV/0!</v>
      </c>
      <c r="H145" s="31" t="e">
        <f t="shared" si="24"/>
        <v>#DIV/0!</v>
      </c>
      <c r="I145" s="31" t="e">
        <f t="shared" si="24"/>
        <v>#DIV/0!</v>
      </c>
      <c r="J145" s="31" t="e">
        <f t="shared" si="24"/>
        <v>#DIV/0!</v>
      </c>
      <c r="K145" s="42" t="e">
        <f t="shared" si="24"/>
        <v>#DIV/0!</v>
      </c>
      <c r="L145" s="42" t="e">
        <f t="shared" si="24"/>
        <v>#DIV/0!</v>
      </c>
      <c r="M145" s="42" t="e">
        <f t="shared" si="24"/>
        <v>#DIV/0!</v>
      </c>
      <c r="N145" s="147"/>
      <c r="P145" s="124" t="s">
        <v>93</v>
      </c>
      <c r="Q145" s="124"/>
      <c r="R145" s="31">
        <f t="shared" ref="R145:Y145" si="25">(R144-Q144)/Q144</f>
        <v>-8.779735421486623E-2</v>
      </c>
      <c r="S145" s="31">
        <f t="shared" si="25"/>
        <v>-1</v>
      </c>
      <c r="T145" s="31" t="e">
        <f t="shared" si="25"/>
        <v>#DIV/0!</v>
      </c>
      <c r="U145" s="31" t="e">
        <f t="shared" si="25"/>
        <v>#DIV/0!</v>
      </c>
      <c r="V145" s="31" t="e">
        <f t="shared" si="25"/>
        <v>#DIV/0!</v>
      </c>
      <c r="W145" s="31" t="e">
        <f t="shared" si="25"/>
        <v>#DIV/0!</v>
      </c>
      <c r="X145" s="31" t="e">
        <f t="shared" si="25"/>
        <v>#DIV/0!</v>
      </c>
      <c r="Y145" s="42" t="e">
        <f t="shared" si="25"/>
        <v>#DIV/0!</v>
      </c>
      <c r="Z145" s="42" t="e">
        <f>(Z144-Y144)/Y144</f>
        <v>#DIV/0!</v>
      </c>
      <c r="AA145" s="42" t="e">
        <f>(AA144-Z144)/Z144</f>
        <v>#DIV/0!</v>
      </c>
      <c r="AB145" s="147"/>
    </row>
    <row r="146" spans="2:28" ht="13.2" customHeight="1">
      <c r="F146" s="59"/>
      <c r="G146" s="58"/>
      <c r="S146" s="59"/>
      <c r="T146" s="58"/>
    </row>
    <row r="147" spans="2:28" ht="13.2" customHeight="1"/>
    <row r="148" spans="2:28" ht="13.2" customHeight="1"/>
    <row r="149" spans="2:28" ht="13.2" customHeight="1"/>
    <row r="150" spans="2:28" ht="13.2" customHeight="1"/>
    <row r="151" spans="2:28" ht="13.2" customHeight="1"/>
    <row r="152" spans="2:28" ht="13.2" customHeight="1"/>
    <row r="153" spans="2:28" ht="13.2" customHeight="1"/>
    <row r="154" spans="2:28" ht="13.2" customHeight="1"/>
    <row r="155" spans="2:28" ht="13.2" customHeight="1"/>
    <row r="156" spans="2:28" ht="13.2" customHeight="1"/>
    <row r="157" spans="2:28" ht="13.2" customHeight="1"/>
    <row r="158" spans="2:28" ht="13.2" customHeight="1"/>
    <row r="159" spans="2:28" ht="13.2" customHeight="1"/>
    <row r="160" spans="2:28" ht="13.2" customHeight="1"/>
    <row r="161" ht="13.2" customHeight="1"/>
    <row r="162" ht="13.2" customHeight="1"/>
    <row r="163" ht="13.2" customHeight="1"/>
    <row r="164" ht="13.2" customHeight="1"/>
    <row r="165" ht="13.2" customHeight="1"/>
  </sheetData>
  <phoneticPr fontId="21" type="noConversion"/>
  <pageMargins left="0.7" right="0.7" top="0.75" bottom="0.75" header="0.3" footer="0.3"/>
  <pageSetup orientation="portrait" r:id="rId1"/>
  <ignoredErrors>
    <ignoredError sqref="E33 E38 E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Y8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4" width="8.6640625" style="1"/>
    <col min="25" max="25" width="16" style="1" bestFit="1" customWidth="1"/>
    <col min="26" max="16384" width="8.6640625" style="1"/>
  </cols>
  <sheetData>
    <row r="2" spans="2:19" ht="17.399999999999999">
      <c r="B2" s="30" t="str">
        <f>Introduction!B2</f>
        <v>LightCounting Wireless Infrastructure Shares, Size &amp; Forecast - 4Q20</v>
      </c>
    </row>
    <row r="3" spans="2:19" ht="15">
      <c r="B3" s="217" t="str">
        <f>Introduction!B3</f>
        <v>February 2021 - Sample template for illustrative purposes only</v>
      </c>
    </row>
    <row r="4" spans="2:19" ht="15">
      <c r="B4" s="29"/>
    </row>
    <row r="5" spans="2:19" ht="15.6">
      <c r="B5" s="96" t="s">
        <v>271</v>
      </c>
      <c r="C5" s="27"/>
    </row>
    <row r="7" spans="2:19">
      <c r="B7" s="23" t="s">
        <v>267</v>
      </c>
      <c r="N7" s="23" t="s">
        <v>268</v>
      </c>
    </row>
    <row r="8" spans="2:19" ht="13.2" customHeight="1">
      <c r="B8" s="140" t="s">
        <v>6</v>
      </c>
      <c r="C8" s="22" t="s">
        <v>74</v>
      </c>
      <c r="D8" s="22" t="s">
        <v>75</v>
      </c>
      <c r="E8" s="22" t="s">
        <v>76</v>
      </c>
      <c r="F8" s="22" t="s">
        <v>77</v>
      </c>
      <c r="G8" s="22" t="s">
        <v>78</v>
      </c>
      <c r="H8" s="22" t="s">
        <v>79</v>
      </c>
      <c r="I8" s="22" t="s">
        <v>80</v>
      </c>
      <c r="J8" s="22" t="s">
        <v>81</v>
      </c>
      <c r="K8" s="22" t="s">
        <v>82</v>
      </c>
      <c r="L8" s="22" t="s">
        <v>83</v>
      </c>
      <c r="N8" s="33" t="str">
        <f>B8</f>
        <v>Vendor</v>
      </c>
      <c r="O8" s="22">
        <v>2019</v>
      </c>
      <c r="P8" s="22">
        <v>2020</v>
      </c>
      <c r="Q8" s="22">
        <v>2021</v>
      </c>
      <c r="R8" s="22">
        <v>2022</v>
      </c>
      <c r="S8" s="22">
        <v>2023</v>
      </c>
    </row>
    <row r="9" spans="2:19" ht="13.2" customHeight="1">
      <c r="B9" s="4" t="s">
        <v>9</v>
      </c>
      <c r="C9" s="21"/>
      <c r="D9" s="21"/>
      <c r="E9" s="21"/>
      <c r="F9" s="21"/>
      <c r="G9" s="21"/>
      <c r="H9" s="21"/>
      <c r="I9" s="21"/>
      <c r="J9" s="21"/>
      <c r="K9" s="21"/>
      <c r="L9" s="21"/>
      <c r="N9" s="36" t="str">
        <f t="shared" ref="N9" si="0">B9</f>
        <v>Cisco</v>
      </c>
      <c r="O9" s="34">
        <f t="shared" ref="O9:O18" si="1">SUM(C9:F9)</f>
        <v>0</v>
      </c>
      <c r="P9" s="34">
        <f>SUM(G9:J9)</f>
        <v>0</v>
      </c>
      <c r="Q9" s="21"/>
      <c r="R9" s="21"/>
      <c r="S9" s="21"/>
    </row>
    <row r="10" spans="2:19" ht="13.2" customHeight="1">
      <c r="B10" s="4" t="s">
        <v>11</v>
      </c>
      <c r="C10" s="21"/>
      <c r="D10" s="21"/>
      <c r="E10" s="21"/>
      <c r="F10" s="21"/>
      <c r="G10" s="21"/>
      <c r="H10" s="21"/>
      <c r="I10" s="21"/>
      <c r="J10" s="21"/>
      <c r="K10" s="21"/>
      <c r="L10" s="21"/>
      <c r="N10" s="36" t="str">
        <f t="shared" ref="N10:N18" si="2">B10</f>
        <v>Ericsson</v>
      </c>
      <c r="O10" s="34">
        <f t="shared" si="1"/>
        <v>0</v>
      </c>
      <c r="P10" s="34">
        <f t="shared" ref="P10:P18" si="3">SUM(G10:J10)</f>
        <v>0</v>
      </c>
      <c r="Q10" s="21"/>
      <c r="R10" s="21"/>
      <c r="S10" s="21"/>
    </row>
    <row r="11" spans="2:19" ht="13.2" customHeight="1">
      <c r="B11" s="4" t="s">
        <v>3</v>
      </c>
      <c r="C11" s="21"/>
      <c r="D11" s="21"/>
      <c r="E11" s="21"/>
      <c r="F11" s="21"/>
      <c r="G11" s="21"/>
      <c r="H11" s="21"/>
      <c r="I11" s="21"/>
      <c r="J11" s="21"/>
      <c r="K11" s="21"/>
      <c r="L11" s="21"/>
      <c r="N11" s="36" t="str">
        <f t="shared" si="2"/>
        <v>Fujitsu</v>
      </c>
      <c r="O11" s="34">
        <f t="shared" si="1"/>
        <v>0</v>
      </c>
      <c r="P11" s="34">
        <f t="shared" si="3"/>
        <v>0</v>
      </c>
      <c r="Q11" s="21"/>
      <c r="R11" s="21"/>
      <c r="S11" s="21"/>
    </row>
    <row r="12" spans="2:19" ht="13.2" customHeight="1">
      <c r="B12" s="4" t="s">
        <v>17</v>
      </c>
      <c r="C12" s="21"/>
      <c r="D12" s="21"/>
      <c r="E12" s="21"/>
      <c r="F12" s="21"/>
      <c r="G12" s="21"/>
      <c r="H12" s="21"/>
      <c r="I12" s="21"/>
      <c r="J12" s="21"/>
      <c r="K12" s="21"/>
      <c r="L12" s="21"/>
      <c r="N12" s="36" t="str">
        <f t="shared" si="2"/>
        <v>Huawei</v>
      </c>
      <c r="O12" s="34">
        <f t="shared" si="1"/>
        <v>0</v>
      </c>
      <c r="P12" s="34">
        <f t="shared" si="3"/>
        <v>0</v>
      </c>
      <c r="Q12" s="21"/>
      <c r="R12" s="21"/>
      <c r="S12" s="21"/>
    </row>
    <row r="13" spans="2:19" ht="13.2" customHeight="1">
      <c r="B13" s="4" t="s">
        <v>20</v>
      </c>
      <c r="C13" s="21"/>
      <c r="D13" s="21"/>
      <c r="E13" s="21"/>
      <c r="F13" s="21"/>
      <c r="G13" s="21"/>
      <c r="H13" s="21"/>
      <c r="I13" s="21"/>
      <c r="J13" s="21"/>
      <c r="K13" s="21"/>
      <c r="L13" s="21"/>
      <c r="N13" s="36" t="str">
        <f t="shared" si="2"/>
        <v>Mavenir</v>
      </c>
      <c r="O13" s="34">
        <f t="shared" si="1"/>
        <v>0</v>
      </c>
      <c r="P13" s="34">
        <f t="shared" si="3"/>
        <v>0</v>
      </c>
      <c r="Q13" s="21"/>
      <c r="R13" s="21"/>
      <c r="S13" s="21"/>
    </row>
    <row r="14" spans="2:19" ht="13.2" customHeight="1">
      <c r="B14" s="4" t="s">
        <v>2</v>
      </c>
      <c r="C14" s="21"/>
      <c r="D14" s="21"/>
      <c r="E14" s="21"/>
      <c r="F14" s="21"/>
      <c r="G14" s="21"/>
      <c r="H14" s="21"/>
      <c r="I14" s="21"/>
      <c r="J14" s="21"/>
      <c r="K14" s="21"/>
      <c r="L14" s="21"/>
      <c r="N14" s="36" t="str">
        <f t="shared" si="2"/>
        <v>NEC</v>
      </c>
      <c r="O14" s="34">
        <f t="shared" si="1"/>
        <v>0</v>
      </c>
      <c r="P14" s="34">
        <f t="shared" si="3"/>
        <v>0</v>
      </c>
      <c r="Q14" s="21"/>
      <c r="R14" s="21"/>
      <c r="S14" s="21"/>
    </row>
    <row r="15" spans="2:19" ht="13.2" customHeight="1">
      <c r="B15" s="4" t="s">
        <v>18</v>
      </c>
      <c r="C15" s="21"/>
      <c r="D15" s="21"/>
      <c r="E15" s="21"/>
      <c r="F15" s="21"/>
      <c r="G15" s="21"/>
      <c r="H15" s="21"/>
      <c r="I15" s="21"/>
      <c r="J15" s="21"/>
      <c r="K15" s="21"/>
      <c r="L15" s="21"/>
      <c r="N15" s="36" t="str">
        <f t="shared" si="2"/>
        <v>Nokia</v>
      </c>
      <c r="O15" s="34">
        <f t="shared" si="1"/>
        <v>0</v>
      </c>
      <c r="P15" s="34">
        <f t="shared" si="3"/>
        <v>0</v>
      </c>
      <c r="Q15" s="21"/>
      <c r="R15" s="21"/>
      <c r="S15" s="21"/>
    </row>
    <row r="16" spans="2:19" ht="13.2" customHeight="1">
      <c r="B16" s="4" t="s">
        <v>23</v>
      </c>
      <c r="C16" s="21"/>
      <c r="D16" s="21"/>
      <c r="E16" s="21"/>
      <c r="F16" s="21"/>
      <c r="G16" s="21"/>
      <c r="H16" s="21"/>
      <c r="I16" s="21"/>
      <c r="J16" s="21"/>
      <c r="K16" s="21"/>
      <c r="L16" s="21"/>
      <c r="N16" s="36" t="str">
        <f t="shared" si="2"/>
        <v>Samsung</v>
      </c>
      <c r="O16" s="34">
        <f t="shared" si="1"/>
        <v>0</v>
      </c>
      <c r="P16" s="34">
        <f>SUM(G16:J16)</f>
        <v>0</v>
      </c>
      <c r="Q16" s="21"/>
      <c r="R16" s="21"/>
      <c r="S16" s="21"/>
    </row>
    <row r="17" spans="2:25" ht="13.2" customHeight="1">
      <c r="B17" s="4" t="s">
        <v>28</v>
      </c>
      <c r="C17" s="21"/>
      <c r="D17" s="21"/>
      <c r="E17" s="21"/>
      <c r="F17" s="21"/>
      <c r="G17" s="21"/>
      <c r="H17" s="21"/>
      <c r="I17" s="21"/>
      <c r="J17" s="21"/>
      <c r="K17" s="21"/>
      <c r="L17" s="21"/>
      <c r="N17" s="36" t="str">
        <f t="shared" si="2"/>
        <v>ZTE</v>
      </c>
      <c r="O17" s="34">
        <f t="shared" si="1"/>
        <v>0</v>
      </c>
      <c r="P17" s="34">
        <f t="shared" si="3"/>
        <v>0</v>
      </c>
      <c r="Q17" s="21"/>
      <c r="R17" s="21"/>
      <c r="S17" s="21"/>
    </row>
    <row r="18" spans="2:25" ht="13.2" customHeight="1">
      <c r="B18" s="4" t="s">
        <v>84</v>
      </c>
      <c r="C18" s="21"/>
      <c r="D18" s="21"/>
      <c r="E18" s="21"/>
      <c r="F18" s="21"/>
      <c r="G18" s="21"/>
      <c r="H18" s="21"/>
      <c r="I18" s="21"/>
      <c r="J18" s="21"/>
      <c r="K18" s="21"/>
      <c r="L18" s="21"/>
      <c r="N18" s="36" t="str">
        <f t="shared" si="2"/>
        <v>Other</v>
      </c>
      <c r="O18" s="34">
        <f t="shared" si="1"/>
        <v>0</v>
      </c>
      <c r="P18" s="34">
        <f t="shared" si="3"/>
        <v>0</v>
      </c>
      <c r="Q18" s="21"/>
      <c r="R18" s="21"/>
      <c r="S18" s="21"/>
      <c r="Y18" s="109"/>
    </row>
    <row r="19" spans="2:25" ht="13.2" customHeight="1">
      <c r="B19" s="4" t="s">
        <v>71</v>
      </c>
      <c r="C19" s="80">
        <f t="shared" ref="C19:H19" si="4">SUM(C9:C18)</f>
        <v>0</v>
      </c>
      <c r="D19" s="80">
        <f t="shared" si="4"/>
        <v>0</v>
      </c>
      <c r="E19" s="80">
        <f t="shared" si="4"/>
        <v>0</v>
      </c>
      <c r="F19" s="80">
        <f t="shared" si="4"/>
        <v>0</v>
      </c>
      <c r="G19" s="80">
        <f t="shared" si="4"/>
        <v>0</v>
      </c>
      <c r="H19" s="80">
        <f t="shared" si="4"/>
        <v>0</v>
      </c>
      <c r="I19" s="80">
        <f t="shared" ref="I19:L19" si="5">SUM(I9:I18)</f>
        <v>0</v>
      </c>
      <c r="J19" s="80">
        <f t="shared" si="5"/>
        <v>0</v>
      </c>
      <c r="K19" s="80">
        <f t="shared" si="5"/>
        <v>0</v>
      </c>
      <c r="L19" s="80">
        <f t="shared" si="5"/>
        <v>0</v>
      </c>
      <c r="M19" s="81"/>
      <c r="N19" s="82" t="s">
        <v>71</v>
      </c>
      <c r="O19" s="35">
        <f>SUM(O9:O18)</f>
        <v>0</v>
      </c>
      <c r="P19" s="35">
        <f>SUM(P10:P18)</f>
        <v>0</v>
      </c>
      <c r="Q19" s="35">
        <f>SUM(Q10:Q18)</f>
        <v>0</v>
      </c>
      <c r="R19" s="35">
        <f>SUM(R10:R18)</f>
        <v>0</v>
      </c>
      <c r="S19" s="35">
        <f>SUM(S10:S18)</f>
        <v>0</v>
      </c>
    </row>
    <row r="20" spans="2:25" ht="13.2" customHeight="1">
      <c r="B20" s="113" t="s">
        <v>246</v>
      </c>
      <c r="C20" s="60"/>
      <c r="D20" s="60"/>
      <c r="E20" s="60"/>
      <c r="F20" s="60"/>
    </row>
    <row r="21" spans="2:25" ht="13.2" customHeight="1">
      <c r="P21" s="202"/>
    </row>
    <row r="22" spans="2:25" ht="15" customHeight="1">
      <c r="B22" s="23" t="s">
        <v>269</v>
      </c>
      <c r="F22" s="26"/>
      <c r="N22" s="23" t="s">
        <v>270</v>
      </c>
    </row>
    <row r="23" spans="2:25" ht="13.2" customHeight="1">
      <c r="B23" s="11"/>
      <c r="C23" s="22" t="s">
        <v>74</v>
      </c>
      <c r="D23" s="22" t="s">
        <v>75</v>
      </c>
      <c r="E23" s="22" t="s">
        <v>76</v>
      </c>
      <c r="F23" s="22" t="s">
        <v>77</v>
      </c>
      <c r="G23" s="22" t="s">
        <v>78</v>
      </c>
      <c r="H23" s="22" t="s">
        <v>79</v>
      </c>
      <c r="I23" s="22" t="s">
        <v>80</v>
      </c>
      <c r="J23" s="22" t="s">
        <v>81</v>
      </c>
      <c r="K23" s="22" t="s">
        <v>82</v>
      </c>
      <c r="L23" s="22" t="s">
        <v>83</v>
      </c>
      <c r="N23" s="11"/>
      <c r="O23" s="22">
        <v>2019</v>
      </c>
      <c r="P23" s="22">
        <v>2020</v>
      </c>
      <c r="Q23" s="22">
        <v>2021</v>
      </c>
      <c r="R23" s="22">
        <v>2022</v>
      </c>
      <c r="S23" s="22">
        <v>2023</v>
      </c>
    </row>
    <row r="24" spans="2:25" ht="13.2" customHeight="1">
      <c r="B24" s="4" t="str">
        <f>B9</f>
        <v>Cisco</v>
      </c>
      <c r="C24" s="31" t="e">
        <f t="shared" ref="C24:J33" si="6">C9/C$19</f>
        <v>#DIV/0!</v>
      </c>
      <c r="D24" s="31" t="e">
        <f t="shared" si="6"/>
        <v>#DIV/0!</v>
      </c>
      <c r="E24" s="31" t="e">
        <f t="shared" si="6"/>
        <v>#DIV/0!</v>
      </c>
      <c r="F24" s="31" t="e">
        <f t="shared" si="6"/>
        <v>#DIV/0!</v>
      </c>
      <c r="G24" s="31" t="e">
        <f t="shared" si="6"/>
        <v>#DIV/0!</v>
      </c>
      <c r="H24" s="31" t="e">
        <f t="shared" si="6"/>
        <v>#DIV/0!</v>
      </c>
      <c r="I24" s="31" t="e">
        <f t="shared" si="6"/>
        <v>#DIV/0!</v>
      </c>
      <c r="J24" s="31" t="e">
        <f t="shared" si="6"/>
        <v>#DIV/0!</v>
      </c>
      <c r="K24" s="25"/>
      <c r="L24" s="25"/>
      <c r="N24" s="4" t="str">
        <f>N9</f>
        <v>Cisco</v>
      </c>
      <c r="O24" s="31" t="e">
        <f t="shared" ref="O24:P33" si="7">O9/O$19</f>
        <v>#DIV/0!</v>
      </c>
      <c r="P24" s="193" t="e">
        <f t="shared" si="7"/>
        <v>#DIV/0!</v>
      </c>
      <c r="Q24" s="25"/>
      <c r="R24" s="25"/>
      <c r="S24" s="25"/>
    </row>
    <row r="25" spans="2:25" ht="13.2" customHeight="1">
      <c r="B25" s="4" t="str">
        <f t="shared" ref="B25:B34" si="8">B10</f>
        <v>Ericsson</v>
      </c>
      <c r="C25" s="31" t="e">
        <f t="shared" si="6"/>
        <v>#DIV/0!</v>
      </c>
      <c r="D25" s="31" t="e">
        <f t="shared" si="6"/>
        <v>#DIV/0!</v>
      </c>
      <c r="E25" s="31" t="e">
        <f t="shared" si="6"/>
        <v>#DIV/0!</v>
      </c>
      <c r="F25" s="31" t="e">
        <f t="shared" si="6"/>
        <v>#DIV/0!</v>
      </c>
      <c r="G25" s="31" t="e">
        <f t="shared" si="6"/>
        <v>#DIV/0!</v>
      </c>
      <c r="H25" s="31" t="e">
        <f t="shared" si="6"/>
        <v>#DIV/0!</v>
      </c>
      <c r="I25" s="31" t="e">
        <f t="shared" si="6"/>
        <v>#DIV/0!</v>
      </c>
      <c r="J25" s="31" t="e">
        <f t="shared" si="6"/>
        <v>#DIV/0!</v>
      </c>
      <c r="K25" s="25"/>
      <c r="L25" s="25"/>
      <c r="N25" s="4" t="str">
        <f t="shared" ref="N25:N34" si="9">N10</f>
        <v>Ericsson</v>
      </c>
      <c r="O25" s="31" t="e">
        <f t="shared" si="7"/>
        <v>#DIV/0!</v>
      </c>
      <c r="P25" s="31" t="e">
        <f t="shared" si="7"/>
        <v>#DIV/0!</v>
      </c>
      <c r="Q25" s="25"/>
      <c r="R25" s="25"/>
      <c r="S25" s="25"/>
    </row>
    <row r="26" spans="2:25" ht="13.2" customHeight="1">
      <c r="B26" s="4" t="str">
        <f t="shared" si="8"/>
        <v>Fujitsu</v>
      </c>
      <c r="C26" s="31" t="e">
        <f t="shared" si="6"/>
        <v>#DIV/0!</v>
      </c>
      <c r="D26" s="31" t="e">
        <f t="shared" si="6"/>
        <v>#DIV/0!</v>
      </c>
      <c r="E26" s="31" t="e">
        <f t="shared" si="6"/>
        <v>#DIV/0!</v>
      </c>
      <c r="F26" s="31" t="e">
        <f t="shared" si="6"/>
        <v>#DIV/0!</v>
      </c>
      <c r="G26" s="31" t="e">
        <f t="shared" si="6"/>
        <v>#DIV/0!</v>
      </c>
      <c r="H26" s="31" t="e">
        <f t="shared" si="6"/>
        <v>#DIV/0!</v>
      </c>
      <c r="I26" s="31" t="e">
        <f t="shared" si="6"/>
        <v>#DIV/0!</v>
      </c>
      <c r="J26" s="31" t="e">
        <f t="shared" si="6"/>
        <v>#DIV/0!</v>
      </c>
      <c r="K26" s="25"/>
      <c r="L26" s="25"/>
      <c r="N26" s="4" t="str">
        <f t="shared" si="9"/>
        <v>Fujitsu</v>
      </c>
      <c r="O26" s="31" t="e">
        <f t="shared" si="7"/>
        <v>#DIV/0!</v>
      </c>
      <c r="P26" s="31" t="e">
        <f t="shared" si="7"/>
        <v>#DIV/0!</v>
      </c>
      <c r="Q26" s="25"/>
      <c r="R26" s="25"/>
      <c r="S26" s="25"/>
    </row>
    <row r="27" spans="2:25" ht="13.2" customHeight="1">
      <c r="B27" s="4" t="str">
        <f t="shared" si="8"/>
        <v>Huawei</v>
      </c>
      <c r="C27" s="31" t="e">
        <f t="shared" si="6"/>
        <v>#DIV/0!</v>
      </c>
      <c r="D27" s="31" t="e">
        <f t="shared" si="6"/>
        <v>#DIV/0!</v>
      </c>
      <c r="E27" s="31" t="e">
        <f t="shared" si="6"/>
        <v>#DIV/0!</v>
      </c>
      <c r="F27" s="31" t="e">
        <f t="shared" si="6"/>
        <v>#DIV/0!</v>
      </c>
      <c r="G27" s="31" t="e">
        <f t="shared" si="6"/>
        <v>#DIV/0!</v>
      </c>
      <c r="H27" s="31" t="e">
        <f t="shared" si="6"/>
        <v>#DIV/0!</v>
      </c>
      <c r="I27" s="31" t="e">
        <f t="shared" si="6"/>
        <v>#DIV/0!</v>
      </c>
      <c r="J27" s="31" t="e">
        <f t="shared" si="6"/>
        <v>#DIV/0!</v>
      </c>
      <c r="K27" s="25"/>
      <c r="L27" s="25"/>
      <c r="N27" s="4" t="str">
        <f t="shared" si="9"/>
        <v>Huawei</v>
      </c>
      <c r="O27" s="31" t="e">
        <f t="shared" si="7"/>
        <v>#DIV/0!</v>
      </c>
      <c r="P27" s="31" t="e">
        <f t="shared" si="7"/>
        <v>#DIV/0!</v>
      </c>
      <c r="Q27" s="25"/>
      <c r="R27" s="25"/>
      <c r="S27" s="25"/>
    </row>
    <row r="28" spans="2:25" ht="13.2" customHeight="1">
      <c r="B28" s="4" t="str">
        <f t="shared" si="8"/>
        <v>Mavenir</v>
      </c>
      <c r="C28" s="31" t="e">
        <f t="shared" si="6"/>
        <v>#DIV/0!</v>
      </c>
      <c r="D28" s="31" t="e">
        <f t="shared" si="6"/>
        <v>#DIV/0!</v>
      </c>
      <c r="E28" s="31" t="e">
        <f t="shared" si="6"/>
        <v>#DIV/0!</v>
      </c>
      <c r="F28" s="31" t="e">
        <f t="shared" si="6"/>
        <v>#DIV/0!</v>
      </c>
      <c r="G28" s="31" t="e">
        <f t="shared" si="6"/>
        <v>#DIV/0!</v>
      </c>
      <c r="H28" s="31" t="e">
        <f t="shared" si="6"/>
        <v>#DIV/0!</v>
      </c>
      <c r="I28" s="31" t="e">
        <f t="shared" si="6"/>
        <v>#DIV/0!</v>
      </c>
      <c r="J28" s="31" t="e">
        <f t="shared" si="6"/>
        <v>#DIV/0!</v>
      </c>
      <c r="K28" s="25"/>
      <c r="L28" s="25"/>
      <c r="N28" s="4" t="str">
        <f t="shared" si="9"/>
        <v>Mavenir</v>
      </c>
      <c r="O28" s="193" t="e">
        <f t="shared" si="7"/>
        <v>#DIV/0!</v>
      </c>
      <c r="P28" s="193" t="e">
        <f t="shared" si="7"/>
        <v>#DIV/0!</v>
      </c>
      <c r="Q28" s="25"/>
      <c r="R28" s="25"/>
      <c r="S28" s="25"/>
    </row>
    <row r="29" spans="2:25" ht="13.2" customHeight="1">
      <c r="B29" s="4" t="str">
        <f t="shared" si="8"/>
        <v>NEC</v>
      </c>
      <c r="C29" s="31" t="e">
        <f t="shared" si="6"/>
        <v>#DIV/0!</v>
      </c>
      <c r="D29" s="31" t="e">
        <f t="shared" si="6"/>
        <v>#DIV/0!</v>
      </c>
      <c r="E29" s="31" t="e">
        <f t="shared" si="6"/>
        <v>#DIV/0!</v>
      </c>
      <c r="F29" s="31" t="e">
        <f t="shared" si="6"/>
        <v>#DIV/0!</v>
      </c>
      <c r="G29" s="31" t="e">
        <f t="shared" si="6"/>
        <v>#DIV/0!</v>
      </c>
      <c r="H29" s="31" t="e">
        <f t="shared" si="6"/>
        <v>#DIV/0!</v>
      </c>
      <c r="I29" s="31" t="e">
        <f t="shared" si="6"/>
        <v>#DIV/0!</v>
      </c>
      <c r="J29" s="31" t="e">
        <f t="shared" si="6"/>
        <v>#DIV/0!</v>
      </c>
      <c r="K29" s="25"/>
      <c r="L29" s="25"/>
      <c r="N29" s="4" t="str">
        <f t="shared" si="9"/>
        <v>NEC</v>
      </c>
      <c r="O29" s="31" t="e">
        <f t="shared" si="7"/>
        <v>#DIV/0!</v>
      </c>
      <c r="P29" s="31" t="e">
        <f t="shared" si="7"/>
        <v>#DIV/0!</v>
      </c>
      <c r="Q29" s="25"/>
      <c r="R29" s="25"/>
      <c r="S29" s="25"/>
    </row>
    <row r="30" spans="2:25" ht="13.2" customHeight="1">
      <c r="B30" s="4" t="str">
        <f t="shared" si="8"/>
        <v>Nokia</v>
      </c>
      <c r="C30" s="31" t="e">
        <f t="shared" si="6"/>
        <v>#DIV/0!</v>
      </c>
      <c r="D30" s="31" t="e">
        <f t="shared" si="6"/>
        <v>#DIV/0!</v>
      </c>
      <c r="E30" s="31" t="e">
        <f t="shared" si="6"/>
        <v>#DIV/0!</v>
      </c>
      <c r="F30" s="31" t="e">
        <f t="shared" si="6"/>
        <v>#DIV/0!</v>
      </c>
      <c r="G30" s="31" t="e">
        <f t="shared" si="6"/>
        <v>#DIV/0!</v>
      </c>
      <c r="H30" s="31" t="e">
        <f t="shared" si="6"/>
        <v>#DIV/0!</v>
      </c>
      <c r="I30" s="31" t="e">
        <f t="shared" si="6"/>
        <v>#DIV/0!</v>
      </c>
      <c r="J30" s="31" t="e">
        <f t="shared" si="6"/>
        <v>#DIV/0!</v>
      </c>
      <c r="K30" s="25"/>
      <c r="L30" s="25"/>
      <c r="N30" s="4" t="str">
        <f t="shared" si="9"/>
        <v>Nokia</v>
      </c>
      <c r="O30" s="31" t="e">
        <f t="shared" si="7"/>
        <v>#DIV/0!</v>
      </c>
      <c r="P30" s="31" t="e">
        <f t="shared" si="7"/>
        <v>#DIV/0!</v>
      </c>
      <c r="Q30" s="25"/>
      <c r="R30" s="25"/>
      <c r="S30" s="25"/>
    </row>
    <row r="31" spans="2:25" ht="13.2" customHeight="1">
      <c r="B31" s="4" t="str">
        <f t="shared" si="8"/>
        <v>Samsung</v>
      </c>
      <c r="C31" s="31" t="e">
        <f t="shared" si="6"/>
        <v>#DIV/0!</v>
      </c>
      <c r="D31" s="31" t="e">
        <f t="shared" si="6"/>
        <v>#DIV/0!</v>
      </c>
      <c r="E31" s="31" t="e">
        <f t="shared" si="6"/>
        <v>#DIV/0!</v>
      </c>
      <c r="F31" s="31" t="e">
        <f t="shared" si="6"/>
        <v>#DIV/0!</v>
      </c>
      <c r="G31" s="31" t="e">
        <f t="shared" si="6"/>
        <v>#DIV/0!</v>
      </c>
      <c r="H31" s="31" t="e">
        <f t="shared" si="6"/>
        <v>#DIV/0!</v>
      </c>
      <c r="I31" s="31" t="e">
        <f t="shared" si="6"/>
        <v>#DIV/0!</v>
      </c>
      <c r="J31" s="31" t="e">
        <f t="shared" si="6"/>
        <v>#DIV/0!</v>
      </c>
      <c r="K31" s="25"/>
      <c r="L31" s="25"/>
      <c r="N31" s="4" t="str">
        <f t="shared" si="9"/>
        <v>Samsung</v>
      </c>
      <c r="O31" s="31" t="e">
        <f t="shared" si="7"/>
        <v>#DIV/0!</v>
      </c>
      <c r="P31" s="31" t="e">
        <f t="shared" si="7"/>
        <v>#DIV/0!</v>
      </c>
      <c r="Q31" s="25"/>
      <c r="R31" s="25"/>
      <c r="S31" s="25"/>
    </row>
    <row r="32" spans="2:25" ht="13.2" customHeight="1">
      <c r="B32" s="4" t="str">
        <f t="shared" si="8"/>
        <v>ZTE</v>
      </c>
      <c r="C32" s="31" t="e">
        <f t="shared" si="6"/>
        <v>#DIV/0!</v>
      </c>
      <c r="D32" s="31" t="e">
        <f t="shared" si="6"/>
        <v>#DIV/0!</v>
      </c>
      <c r="E32" s="31" t="e">
        <f t="shared" si="6"/>
        <v>#DIV/0!</v>
      </c>
      <c r="F32" s="31" t="e">
        <f t="shared" si="6"/>
        <v>#DIV/0!</v>
      </c>
      <c r="G32" s="31" t="e">
        <f t="shared" si="6"/>
        <v>#DIV/0!</v>
      </c>
      <c r="H32" s="31" t="e">
        <f t="shared" si="6"/>
        <v>#DIV/0!</v>
      </c>
      <c r="I32" s="31" t="e">
        <f t="shared" si="6"/>
        <v>#DIV/0!</v>
      </c>
      <c r="J32" s="31" t="e">
        <f t="shared" si="6"/>
        <v>#DIV/0!</v>
      </c>
      <c r="K32" s="25"/>
      <c r="L32" s="25"/>
      <c r="N32" s="4" t="str">
        <f t="shared" si="9"/>
        <v>ZTE</v>
      </c>
      <c r="O32" s="31" t="e">
        <f t="shared" si="7"/>
        <v>#DIV/0!</v>
      </c>
      <c r="P32" s="31" t="e">
        <f t="shared" si="7"/>
        <v>#DIV/0!</v>
      </c>
      <c r="Q32" s="25"/>
      <c r="R32" s="25"/>
      <c r="S32" s="25"/>
    </row>
    <row r="33" spans="2:19" ht="13.2" customHeight="1">
      <c r="B33" s="4" t="str">
        <f t="shared" si="8"/>
        <v>Other</v>
      </c>
      <c r="C33" s="31" t="e">
        <f t="shared" si="6"/>
        <v>#DIV/0!</v>
      </c>
      <c r="D33" s="31" t="e">
        <f t="shared" si="6"/>
        <v>#DIV/0!</v>
      </c>
      <c r="E33" s="31" t="e">
        <f t="shared" si="6"/>
        <v>#DIV/0!</v>
      </c>
      <c r="F33" s="31" t="e">
        <f t="shared" si="6"/>
        <v>#DIV/0!</v>
      </c>
      <c r="G33" s="31" t="e">
        <f t="shared" si="6"/>
        <v>#DIV/0!</v>
      </c>
      <c r="H33" s="31" t="e">
        <f t="shared" si="6"/>
        <v>#DIV/0!</v>
      </c>
      <c r="I33" s="31" t="e">
        <f t="shared" si="6"/>
        <v>#DIV/0!</v>
      </c>
      <c r="J33" s="31" t="e">
        <f t="shared" si="6"/>
        <v>#DIV/0!</v>
      </c>
      <c r="K33" s="25"/>
      <c r="L33" s="25"/>
      <c r="N33" s="4" t="str">
        <f t="shared" si="9"/>
        <v>Other</v>
      </c>
      <c r="O33" s="31" t="e">
        <f t="shared" si="7"/>
        <v>#DIV/0!</v>
      </c>
      <c r="P33" s="31" t="e">
        <f t="shared" si="7"/>
        <v>#DIV/0!</v>
      </c>
      <c r="Q33" s="25"/>
      <c r="R33" s="25"/>
      <c r="S33" s="25"/>
    </row>
    <row r="34" spans="2:19" ht="13.2" customHeight="1">
      <c r="B34" s="4" t="str">
        <f t="shared" si="8"/>
        <v>Total</v>
      </c>
      <c r="C34" s="32" t="e">
        <f t="shared" ref="C34:H34" si="10">SUM(C24:C33)</f>
        <v>#DIV/0!</v>
      </c>
      <c r="D34" s="32" t="e">
        <f t="shared" si="10"/>
        <v>#DIV/0!</v>
      </c>
      <c r="E34" s="32" t="e">
        <f t="shared" si="10"/>
        <v>#DIV/0!</v>
      </c>
      <c r="F34" s="32" t="e">
        <f t="shared" si="10"/>
        <v>#DIV/0!</v>
      </c>
      <c r="G34" s="32" t="e">
        <f t="shared" si="10"/>
        <v>#DIV/0!</v>
      </c>
      <c r="H34" s="32" t="e">
        <f t="shared" si="10"/>
        <v>#DIV/0!</v>
      </c>
      <c r="I34" s="32" t="e">
        <f t="shared" ref="I34:J34" si="11">SUM(I24:I33)</f>
        <v>#DIV/0!</v>
      </c>
      <c r="J34" s="32" t="e">
        <f t="shared" si="11"/>
        <v>#DIV/0!</v>
      </c>
      <c r="K34" s="24"/>
      <c r="L34" s="24"/>
      <c r="N34" s="4" t="str">
        <f t="shared" si="9"/>
        <v>Total</v>
      </c>
      <c r="O34" s="32" t="e">
        <f>SUM(O24:O33)</f>
        <v>#DIV/0!</v>
      </c>
      <c r="P34" s="32" t="e">
        <f>SUM(P24:P33)</f>
        <v>#DIV/0!</v>
      </c>
      <c r="Q34" s="24"/>
      <c r="R34" s="24"/>
      <c r="S34" s="24"/>
    </row>
    <row r="35" spans="2:19" ht="13.2" customHeight="1">
      <c r="C35" s="20"/>
      <c r="D35" s="20"/>
      <c r="E35" s="20"/>
      <c r="F35" s="20"/>
      <c r="G35" s="20"/>
      <c r="H35" s="20"/>
      <c r="I35" s="20"/>
      <c r="J35" s="20"/>
      <c r="K35" s="20"/>
      <c r="L35" s="20" t="str">
        <f>IF(K34=0,"",L34/K34-1)</f>
        <v/>
      </c>
      <c r="O35" s="20"/>
      <c r="P35" s="20"/>
      <c r="Q35" s="20"/>
      <c r="R35" s="20"/>
      <c r="S35" s="20"/>
    </row>
    <row r="36" spans="2:19" ht="13.2" customHeight="1"/>
    <row r="37" spans="2:19" ht="13.2" customHeight="1"/>
    <row r="38" spans="2:19" ht="13.2" customHeight="1"/>
    <row r="39" spans="2:19" ht="13.2" customHeight="1"/>
    <row r="40" spans="2:19" ht="13.2" customHeight="1"/>
    <row r="41" spans="2:19" ht="13.2" customHeight="1"/>
    <row r="42" spans="2:19" ht="13.2" customHeight="1"/>
    <row r="43" spans="2:19" ht="13.2" customHeight="1"/>
    <row r="44" spans="2:19" ht="13.2" customHeight="1"/>
    <row r="45" spans="2:19" ht="13.2" customHeight="1"/>
    <row r="46" spans="2:19" ht="13.2" customHeight="1"/>
    <row r="47" spans="2:19" ht="13.2" customHeight="1"/>
    <row r="48" spans="2:19" ht="13.2" customHeight="1"/>
    <row r="49" spans="2:19" ht="13.2" customHeight="1"/>
    <row r="50" spans="2:19" ht="13.2" customHeight="1"/>
    <row r="51" spans="2:19" ht="13.2" customHeight="1"/>
    <row r="52" spans="2:19" ht="13.2" customHeight="1"/>
    <row r="53" spans="2:19" ht="13.2" customHeight="1"/>
    <row r="54" spans="2:19" ht="13.2" customHeight="1"/>
    <row r="55" spans="2:19" ht="13.2" customHeight="1"/>
    <row r="56" spans="2:19">
      <c r="B56" s="23" t="s">
        <v>208</v>
      </c>
      <c r="N56" s="23" t="s">
        <v>209</v>
      </c>
    </row>
    <row r="57" spans="2:19" ht="13.2" customHeight="1">
      <c r="B57" s="140" t="s">
        <v>6</v>
      </c>
      <c r="C57" s="22" t="s">
        <v>74</v>
      </c>
      <c r="D57" s="22" t="s">
        <v>75</v>
      </c>
      <c r="E57" s="22" t="s">
        <v>76</v>
      </c>
      <c r="F57" s="22" t="s">
        <v>77</v>
      </c>
      <c r="G57" s="22" t="s">
        <v>78</v>
      </c>
      <c r="H57" s="22" t="s">
        <v>79</v>
      </c>
      <c r="I57" s="22" t="s">
        <v>80</v>
      </c>
      <c r="J57" s="22" t="s">
        <v>81</v>
      </c>
      <c r="K57" s="22" t="s">
        <v>82</v>
      </c>
      <c r="L57" s="22" t="s">
        <v>83</v>
      </c>
      <c r="N57" s="33" t="str">
        <f>B57</f>
        <v>Vendor</v>
      </c>
      <c r="O57" s="22">
        <v>2019</v>
      </c>
      <c r="P57" s="22">
        <v>2020</v>
      </c>
      <c r="Q57" s="22">
        <v>2021</v>
      </c>
      <c r="R57" s="22">
        <v>2022</v>
      </c>
      <c r="S57" s="22">
        <v>2023</v>
      </c>
    </row>
    <row r="58" spans="2:19" ht="13.2" customHeight="1">
      <c r="B58" s="4" t="s">
        <v>11</v>
      </c>
      <c r="C58" s="169"/>
      <c r="D58" s="169"/>
      <c r="E58" s="169"/>
      <c r="F58" s="169"/>
      <c r="G58" s="169"/>
      <c r="H58" s="169"/>
      <c r="I58" s="169"/>
      <c r="J58" s="169"/>
      <c r="K58" s="169"/>
      <c r="L58" s="169"/>
      <c r="N58" s="36" t="str">
        <f t="shared" ref="N58:N66" si="12">B58</f>
        <v>Ericsson</v>
      </c>
      <c r="O58" s="171">
        <f t="shared" ref="O58:O66" si="13">SUM(C58:F58)</f>
        <v>0</v>
      </c>
      <c r="P58" s="171">
        <f>SUM(G58:J58)</f>
        <v>0</v>
      </c>
      <c r="Q58" s="169"/>
      <c r="R58" s="169"/>
      <c r="S58" s="169"/>
    </row>
    <row r="59" spans="2:19" ht="13.2" customHeight="1">
      <c r="B59" s="4" t="s">
        <v>3</v>
      </c>
      <c r="C59" s="169"/>
      <c r="D59" s="169"/>
      <c r="E59" s="169"/>
      <c r="F59" s="169"/>
      <c r="G59" s="169"/>
      <c r="H59" s="169"/>
      <c r="I59" s="169"/>
      <c r="J59" s="169"/>
      <c r="K59" s="169"/>
      <c r="L59" s="169"/>
      <c r="N59" s="36" t="str">
        <f t="shared" si="12"/>
        <v>Fujitsu</v>
      </c>
      <c r="O59" s="171">
        <f t="shared" si="13"/>
        <v>0</v>
      </c>
      <c r="P59" s="171">
        <f t="shared" ref="P59:P66" si="14">SUM(G59:J59)</f>
        <v>0</v>
      </c>
      <c r="Q59" s="169"/>
      <c r="R59" s="169"/>
      <c r="S59" s="169"/>
    </row>
    <row r="60" spans="2:19" ht="13.2" customHeight="1">
      <c r="B60" s="4" t="s">
        <v>17</v>
      </c>
      <c r="C60" s="169"/>
      <c r="D60" s="169"/>
      <c r="E60" s="169"/>
      <c r="F60" s="169"/>
      <c r="G60" s="169"/>
      <c r="H60" s="169"/>
      <c r="I60" s="169"/>
      <c r="J60" s="169"/>
      <c r="K60" s="169"/>
      <c r="L60" s="169"/>
      <c r="N60" s="36" t="str">
        <f t="shared" si="12"/>
        <v>Huawei</v>
      </c>
      <c r="O60" s="171">
        <f t="shared" si="13"/>
        <v>0</v>
      </c>
      <c r="P60" s="171">
        <f t="shared" si="14"/>
        <v>0</v>
      </c>
      <c r="Q60" s="169"/>
      <c r="R60" s="169"/>
      <c r="S60" s="169"/>
    </row>
    <row r="61" spans="2:19" ht="13.2" customHeight="1">
      <c r="B61" s="4" t="s">
        <v>20</v>
      </c>
      <c r="C61" s="169"/>
      <c r="D61" s="169"/>
      <c r="E61" s="169"/>
      <c r="F61" s="169"/>
      <c r="G61" s="169"/>
      <c r="H61" s="169"/>
      <c r="I61" s="169"/>
      <c r="J61" s="169"/>
      <c r="K61" s="169"/>
      <c r="L61" s="169"/>
      <c r="N61" s="36" t="str">
        <f t="shared" si="12"/>
        <v>Mavenir</v>
      </c>
      <c r="O61" s="171">
        <f t="shared" si="13"/>
        <v>0</v>
      </c>
      <c r="P61" s="171">
        <f t="shared" si="14"/>
        <v>0</v>
      </c>
      <c r="Q61" s="169"/>
      <c r="R61" s="169"/>
      <c r="S61" s="169"/>
    </row>
    <row r="62" spans="2:19" ht="13.2" customHeight="1">
      <c r="B62" s="4" t="s">
        <v>2</v>
      </c>
      <c r="C62" s="169"/>
      <c r="D62" s="169"/>
      <c r="E62" s="169"/>
      <c r="F62" s="169"/>
      <c r="G62" s="169"/>
      <c r="H62" s="169"/>
      <c r="I62" s="169"/>
      <c r="J62" s="169"/>
      <c r="K62" s="169"/>
      <c r="L62" s="169"/>
      <c r="N62" s="36" t="str">
        <f t="shared" si="12"/>
        <v>NEC</v>
      </c>
      <c r="O62" s="171">
        <f t="shared" si="13"/>
        <v>0</v>
      </c>
      <c r="P62" s="171">
        <f t="shared" si="14"/>
        <v>0</v>
      </c>
      <c r="Q62" s="169"/>
      <c r="R62" s="169"/>
      <c r="S62" s="169"/>
    </row>
    <row r="63" spans="2:19" ht="13.2" customHeight="1">
      <c r="B63" s="4" t="s">
        <v>18</v>
      </c>
      <c r="C63" s="169"/>
      <c r="D63" s="169"/>
      <c r="E63" s="169"/>
      <c r="F63" s="169"/>
      <c r="G63" s="169"/>
      <c r="H63" s="169"/>
      <c r="I63" s="169"/>
      <c r="J63" s="169"/>
      <c r="K63" s="169"/>
      <c r="L63" s="169"/>
      <c r="N63" s="36" t="str">
        <f t="shared" si="12"/>
        <v>Nokia</v>
      </c>
      <c r="O63" s="171">
        <f t="shared" si="13"/>
        <v>0</v>
      </c>
      <c r="P63" s="171">
        <f t="shared" si="14"/>
        <v>0</v>
      </c>
      <c r="Q63" s="169"/>
      <c r="R63" s="169"/>
      <c r="S63" s="169"/>
    </row>
    <row r="64" spans="2:19" ht="13.2" customHeight="1">
      <c r="B64" s="4" t="s">
        <v>23</v>
      </c>
      <c r="C64" s="169"/>
      <c r="D64" s="169"/>
      <c r="E64" s="169"/>
      <c r="F64" s="169"/>
      <c r="G64" s="169"/>
      <c r="H64" s="169"/>
      <c r="I64" s="169"/>
      <c r="J64" s="169"/>
      <c r="K64" s="169"/>
      <c r="L64" s="169"/>
      <c r="N64" s="36" t="str">
        <f t="shared" si="12"/>
        <v>Samsung</v>
      </c>
      <c r="O64" s="171">
        <f t="shared" si="13"/>
        <v>0</v>
      </c>
      <c r="P64" s="171">
        <f t="shared" si="14"/>
        <v>0</v>
      </c>
      <c r="Q64" s="169"/>
      <c r="R64" s="169"/>
      <c r="S64" s="169"/>
    </row>
    <row r="65" spans="2:19" ht="13.2" customHeight="1">
      <c r="B65" s="4" t="s">
        <v>28</v>
      </c>
      <c r="C65" s="169"/>
      <c r="D65" s="169"/>
      <c r="E65" s="169"/>
      <c r="F65" s="169"/>
      <c r="G65" s="169"/>
      <c r="H65" s="169"/>
      <c r="I65" s="169"/>
      <c r="J65" s="169"/>
      <c r="K65" s="169"/>
      <c r="L65" s="169"/>
      <c r="N65" s="36" t="str">
        <f t="shared" si="12"/>
        <v>ZTE</v>
      </c>
      <c r="O65" s="171">
        <f t="shared" si="13"/>
        <v>0</v>
      </c>
      <c r="P65" s="171">
        <f t="shared" si="14"/>
        <v>0</v>
      </c>
      <c r="Q65" s="169"/>
      <c r="R65" s="169"/>
      <c r="S65" s="169"/>
    </row>
    <row r="66" spans="2:19" ht="13.2" customHeight="1">
      <c r="B66" s="4" t="s">
        <v>84</v>
      </c>
      <c r="C66" s="169"/>
      <c r="D66" s="169"/>
      <c r="E66" s="169"/>
      <c r="F66" s="169"/>
      <c r="G66" s="169"/>
      <c r="H66" s="169"/>
      <c r="I66" s="169"/>
      <c r="J66" s="169"/>
      <c r="K66" s="169"/>
      <c r="L66" s="169"/>
      <c r="N66" s="36" t="str">
        <f t="shared" si="12"/>
        <v>Other</v>
      </c>
      <c r="O66" s="171">
        <f t="shared" si="13"/>
        <v>0</v>
      </c>
      <c r="P66" s="171">
        <f t="shared" si="14"/>
        <v>0</v>
      </c>
      <c r="Q66" s="169"/>
      <c r="R66" s="169"/>
      <c r="S66" s="169"/>
    </row>
    <row r="67" spans="2:19" ht="13.2" customHeight="1">
      <c r="B67" s="4" t="s">
        <v>71</v>
      </c>
      <c r="C67" s="198">
        <f t="shared" ref="C67:L67" si="15">SUM(C58:C66)</f>
        <v>0</v>
      </c>
      <c r="D67" s="198">
        <f t="shared" si="15"/>
        <v>0</v>
      </c>
      <c r="E67" s="198">
        <f t="shared" si="15"/>
        <v>0</v>
      </c>
      <c r="F67" s="198">
        <f t="shared" si="15"/>
        <v>0</v>
      </c>
      <c r="G67" s="198">
        <f t="shared" si="15"/>
        <v>0</v>
      </c>
      <c r="H67" s="198">
        <f t="shared" si="15"/>
        <v>0</v>
      </c>
      <c r="I67" s="198">
        <f t="shared" si="15"/>
        <v>0</v>
      </c>
      <c r="J67" s="198">
        <f t="shared" si="15"/>
        <v>0</v>
      </c>
      <c r="K67" s="198">
        <f t="shared" si="15"/>
        <v>0</v>
      </c>
      <c r="L67" s="198">
        <f t="shared" si="15"/>
        <v>0</v>
      </c>
      <c r="M67" s="81"/>
      <c r="N67" s="82" t="s">
        <v>71</v>
      </c>
      <c r="O67" s="172">
        <f>SUM(O58:O66)</f>
        <v>0</v>
      </c>
      <c r="P67" s="172">
        <f>SUM(P58:P66)</f>
        <v>0</v>
      </c>
      <c r="Q67" s="172">
        <f>SUM(Q58:Q66)</f>
        <v>0</v>
      </c>
      <c r="R67" s="172">
        <f>SUM(R58:R66)</f>
        <v>0</v>
      </c>
      <c r="S67" s="172">
        <f>SUM(S58:S66)</f>
        <v>0</v>
      </c>
    </row>
    <row r="68" spans="2:19" ht="13.2" customHeight="1">
      <c r="B68" s="1" t="s">
        <v>245</v>
      </c>
      <c r="C68" s="60"/>
      <c r="D68" s="60"/>
      <c r="E68" s="60"/>
      <c r="F68" s="60"/>
    </row>
    <row r="69" spans="2:19">
      <c r="O69" s="220"/>
      <c r="P69" s="219"/>
    </row>
    <row r="71" spans="2:19" ht="15">
      <c r="B71" s="23" t="s">
        <v>210</v>
      </c>
      <c r="F71" s="26"/>
      <c r="N71" s="23" t="s">
        <v>211</v>
      </c>
    </row>
    <row r="72" spans="2:19" ht="13.2" customHeight="1">
      <c r="B72" s="11"/>
      <c r="C72" s="22" t="s">
        <v>74</v>
      </c>
      <c r="D72" s="22" t="s">
        <v>75</v>
      </c>
      <c r="E72" s="22" t="s">
        <v>76</v>
      </c>
      <c r="F72" s="22" t="s">
        <v>77</v>
      </c>
      <c r="G72" s="22" t="s">
        <v>78</v>
      </c>
      <c r="H72" s="22" t="s">
        <v>79</v>
      </c>
      <c r="I72" s="22" t="s">
        <v>80</v>
      </c>
      <c r="J72" s="22" t="s">
        <v>81</v>
      </c>
      <c r="K72" s="22" t="s">
        <v>82</v>
      </c>
      <c r="L72" s="22" t="s">
        <v>83</v>
      </c>
      <c r="N72" s="11"/>
      <c r="O72" s="22">
        <v>2019</v>
      </c>
      <c r="P72" s="22">
        <v>2020</v>
      </c>
      <c r="Q72" s="22">
        <v>2021</v>
      </c>
      <c r="R72" s="22">
        <v>2022</v>
      </c>
      <c r="S72" s="22">
        <v>2023</v>
      </c>
    </row>
    <row r="73" spans="2:19" ht="13.2" customHeight="1">
      <c r="B73" s="4" t="str">
        <f>B58</f>
        <v>Ericsson</v>
      </c>
      <c r="C73" s="173" t="e">
        <f>C58/C$67</f>
        <v>#DIV/0!</v>
      </c>
      <c r="D73" s="173" t="e">
        <f t="shared" ref="D73:I73" si="16">D58/D$67</f>
        <v>#DIV/0!</v>
      </c>
      <c r="E73" s="173" t="e">
        <f t="shared" si="16"/>
        <v>#DIV/0!</v>
      </c>
      <c r="F73" s="173" t="e">
        <f t="shared" si="16"/>
        <v>#DIV/0!</v>
      </c>
      <c r="G73" s="173" t="e">
        <f t="shared" si="16"/>
        <v>#DIV/0!</v>
      </c>
      <c r="H73" s="173" t="e">
        <f t="shared" si="16"/>
        <v>#DIV/0!</v>
      </c>
      <c r="I73" s="173" t="e">
        <f t="shared" si="16"/>
        <v>#DIV/0!</v>
      </c>
      <c r="J73" s="173" t="e">
        <f t="shared" ref="J73:J78" si="17">J58/J$67</f>
        <v>#DIV/0!</v>
      </c>
      <c r="K73" s="178"/>
      <c r="L73" s="178"/>
      <c r="N73" s="4" t="str">
        <f>N58</f>
        <v>Ericsson</v>
      </c>
      <c r="O73" s="173" t="e">
        <f>O58/O$67</f>
        <v>#DIV/0!</v>
      </c>
      <c r="P73" s="173" t="e">
        <f>P58/P$67</f>
        <v>#DIV/0!</v>
      </c>
      <c r="Q73" s="178"/>
      <c r="R73" s="178"/>
      <c r="S73" s="178"/>
    </row>
    <row r="74" spans="2:19" ht="13.2" customHeight="1">
      <c r="B74" s="4" t="str">
        <f t="shared" ref="B74:B82" si="18">B59</f>
        <v>Fujitsu</v>
      </c>
      <c r="C74" s="173" t="e">
        <f t="shared" ref="C74:I81" si="19">C59/C$67</f>
        <v>#DIV/0!</v>
      </c>
      <c r="D74" s="173" t="e">
        <f t="shared" si="19"/>
        <v>#DIV/0!</v>
      </c>
      <c r="E74" s="173" t="e">
        <f t="shared" si="19"/>
        <v>#DIV/0!</v>
      </c>
      <c r="F74" s="173" t="e">
        <f t="shared" si="19"/>
        <v>#DIV/0!</v>
      </c>
      <c r="G74" s="173" t="e">
        <f t="shared" si="19"/>
        <v>#DIV/0!</v>
      </c>
      <c r="H74" s="173" t="e">
        <f t="shared" si="19"/>
        <v>#DIV/0!</v>
      </c>
      <c r="I74" s="173" t="e">
        <f t="shared" si="19"/>
        <v>#DIV/0!</v>
      </c>
      <c r="J74" s="173" t="e">
        <f t="shared" si="17"/>
        <v>#DIV/0!</v>
      </c>
      <c r="K74" s="178"/>
      <c r="L74" s="178"/>
      <c r="N74" s="4" t="str">
        <f t="shared" ref="N74:N82" si="20">N59</f>
        <v>Fujitsu</v>
      </c>
      <c r="O74" s="173" t="e">
        <f t="shared" ref="O74:P81" si="21">O59/O$67</f>
        <v>#DIV/0!</v>
      </c>
      <c r="P74" s="173" t="e">
        <f t="shared" si="21"/>
        <v>#DIV/0!</v>
      </c>
      <c r="Q74" s="178"/>
      <c r="R74" s="178"/>
      <c r="S74" s="178"/>
    </row>
    <row r="75" spans="2:19" ht="13.2" customHeight="1">
      <c r="B75" s="4" t="str">
        <f t="shared" si="18"/>
        <v>Huawei</v>
      </c>
      <c r="C75" s="173" t="e">
        <f t="shared" si="19"/>
        <v>#DIV/0!</v>
      </c>
      <c r="D75" s="173" t="e">
        <f t="shared" si="19"/>
        <v>#DIV/0!</v>
      </c>
      <c r="E75" s="173" t="e">
        <f t="shared" si="19"/>
        <v>#DIV/0!</v>
      </c>
      <c r="F75" s="173" t="e">
        <f t="shared" si="19"/>
        <v>#DIV/0!</v>
      </c>
      <c r="G75" s="173" t="e">
        <f t="shared" si="19"/>
        <v>#DIV/0!</v>
      </c>
      <c r="H75" s="173" t="e">
        <f t="shared" si="19"/>
        <v>#DIV/0!</v>
      </c>
      <c r="I75" s="173" t="e">
        <f t="shared" si="19"/>
        <v>#DIV/0!</v>
      </c>
      <c r="J75" s="173" t="e">
        <f t="shared" si="17"/>
        <v>#DIV/0!</v>
      </c>
      <c r="K75" s="178"/>
      <c r="L75" s="178"/>
      <c r="N75" s="4" t="str">
        <f t="shared" si="20"/>
        <v>Huawei</v>
      </c>
      <c r="O75" s="173" t="e">
        <f t="shared" si="21"/>
        <v>#DIV/0!</v>
      </c>
      <c r="P75" s="173" t="e">
        <f t="shared" si="21"/>
        <v>#DIV/0!</v>
      </c>
      <c r="Q75" s="178"/>
      <c r="R75" s="178"/>
      <c r="S75" s="178"/>
    </row>
    <row r="76" spans="2:19" ht="13.2" customHeight="1">
      <c r="B76" s="4" t="str">
        <f t="shared" si="18"/>
        <v>Mavenir</v>
      </c>
      <c r="C76" s="173" t="e">
        <f t="shared" si="19"/>
        <v>#DIV/0!</v>
      </c>
      <c r="D76" s="173" t="e">
        <f t="shared" si="19"/>
        <v>#DIV/0!</v>
      </c>
      <c r="E76" s="173" t="e">
        <f t="shared" si="19"/>
        <v>#DIV/0!</v>
      </c>
      <c r="F76" s="173" t="e">
        <f t="shared" si="19"/>
        <v>#DIV/0!</v>
      </c>
      <c r="G76" s="173" t="e">
        <f t="shared" si="19"/>
        <v>#DIV/0!</v>
      </c>
      <c r="H76" s="173" t="e">
        <f t="shared" si="19"/>
        <v>#DIV/0!</v>
      </c>
      <c r="I76" s="173" t="e">
        <f t="shared" si="19"/>
        <v>#DIV/0!</v>
      </c>
      <c r="J76" s="173" t="e">
        <f t="shared" si="17"/>
        <v>#DIV/0!</v>
      </c>
      <c r="K76" s="178"/>
      <c r="L76" s="178"/>
      <c r="N76" s="4" t="str">
        <f t="shared" si="20"/>
        <v>Mavenir</v>
      </c>
      <c r="O76" s="173" t="e">
        <f t="shared" si="21"/>
        <v>#DIV/0!</v>
      </c>
      <c r="P76" s="173" t="e">
        <f t="shared" si="21"/>
        <v>#DIV/0!</v>
      </c>
      <c r="Q76" s="178"/>
      <c r="R76" s="178"/>
      <c r="S76" s="178"/>
    </row>
    <row r="77" spans="2:19" ht="13.2" customHeight="1">
      <c r="B77" s="4" t="str">
        <f t="shared" si="18"/>
        <v>NEC</v>
      </c>
      <c r="C77" s="173" t="e">
        <f t="shared" si="19"/>
        <v>#DIV/0!</v>
      </c>
      <c r="D77" s="173" t="e">
        <f t="shared" si="19"/>
        <v>#DIV/0!</v>
      </c>
      <c r="E77" s="173" t="e">
        <f t="shared" si="19"/>
        <v>#DIV/0!</v>
      </c>
      <c r="F77" s="173" t="e">
        <f t="shared" si="19"/>
        <v>#DIV/0!</v>
      </c>
      <c r="G77" s="173" t="e">
        <f t="shared" si="19"/>
        <v>#DIV/0!</v>
      </c>
      <c r="H77" s="173" t="e">
        <f t="shared" si="19"/>
        <v>#DIV/0!</v>
      </c>
      <c r="I77" s="173" t="e">
        <f t="shared" si="19"/>
        <v>#DIV/0!</v>
      </c>
      <c r="J77" s="173" t="e">
        <f t="shared" si="17"/>
        <v>#DIV/0!</v>
      </c>
      <c r="K77" s="178"/>
      <c r="L77" s="178"/>
      <c r="N77" s="4" t="str">
        <f t="shared" si="20"/>
        <v>NEC</v>
      </c>
      <c r="O77" s="173" t="e">
        <f t="shared" si="21"/>
        <v>#DIV/0!</v>
      </c>
      <c r="P77" s="173" t="e">
        <f t="shared" si="21"/>
        <v>#DIV/0!</v>
      </c>
      <c r="Q77" s="178"/>
      <c r="R77" s="178"/>
      <c r="S77" s="178"/>
    </row>
    <row r="78" spans="2:19" ht="13.2" customHeight="1">
      <c r="B78" s="4" t="str">
        <f t="shared" si="18"/>
        <v>Nokia</v>
      </c>
      <c r="C78" s="173" t="e">
        <f t="shared" si="19"/>
        <v>#DIV/0!</v>
      </c>
      <c r="D78" s="173" t="e">
        <f t="shared" si="19"/>
        <v>#DIV/0!</v>
      </c>
      <c r="E78" s="173" t="e">
        <f t="shared" si="19"/>
        <v>#DIV/0!</v>
      </c>
      <c r="F78" s="173" t="e">
        <f t="shared" si="19"/>
        <v>#DIV/0!</v>
      </c>
      <c r="G78" s="173" t="e">
        <f t="shared" si="19"/>
        <v>#DIV/0!</v>
      </c>
      <c r="H78" s="173" t="e">
        <f t="shared" si="19"/>
        <v>#DIV/0!</v>
      </c>
      <c r="I78" s="173" t="e">
        <f t="shared" si="19"/>
        <v>#DIV/0!</v>
      </c>
      <c r="J78" s="173" t="e">
        <f t="shared" si="17"/>
        <v>#DIV/0!</v>
      </c>
      <c r="K78" s="178"/>
      <c r="L78" s="178"/>
      <c r="N78" s="4" t="str">
        <f t="shared" si="20"/>
        <v>Nokia</v>
      </c>
      <c r="O78" s="173" t="e">
        <f t="shared" si="21"/>
        <v>#DIV/0!</v>
      </c>
      <c r="P78" s="173" t="e">
        <f t="shared" si="21"/>
        <v>#DIV/0!</v>
      </c>
      <c r="Q78" s="178"/>
      <c r="R78" s="178"/>
      <c r="S78" s="178"/>
    </row>
    <row r="79" spans="2:19" ht="13.2" customHeight="1">
      <c r="B79" s="4" t="str">
        <f t="shared" si="18"/>
        <v>Samsung</v>
      </c>
      <c r="C79" s="173" t="e">
        <f t="shared" si="19"/>
        <v>#DIV/0!</v>
      </c>
      <c r="D79" s="173" t="e">
        <f t="shared" si="19"/>
        <v>#DIV/0!</v>
      </c>
      <c r="E79" s="173" t="e">
        <f t="shared" si="19"/>
        <v>#DIV/0!</v>
      </c>
      <c r="F79" s="173" t="e">
        <f t="shared" si="19"/>
        <v>#DIV/0!</v>
      </c>
      <c r="G79" s="173" t="e">
        <f t="shared" si="19"/>
        <v>#DIV/0!</v>
      </c>
      <c r="H79" s="173" t="e">
        <f t="shared" si="19"/>
        <v>#DIV/0!</v>
      </c>
      <c r="I79" s="173" t="e">
        <f t="shared" si="19"/>
        <v>#DIV/0!</v>
      </c>
      <c r="J79" s="173" t="e">
        <f t="shared" ref="J79" si="22">J64/J$67</f>
        <v>#DIV/0!</v>
      </c>
      <c r="K79" s="178"/>
      <c r="L79" s="178"/>
      <c r="N79" s="4" t="str">
        <f t="shared" si="20"/>
        <v>Samsung</v>
      </c>
      <c r="O79" s="173" t="e">
        <f t="shared" si="21"/>
        <v>#DIV/0!</v>
      </c>
      <c r="P79" s="173" t="e">
        <f t="shared" si="21"/>
        <v>#DIV/0!</v>
      </c>
      <c r="Q79" s="178"/>
      <c r="R79" s="178"/>
      <c r="S79" s="178"/>
    </row>
    <row r="80" spans="2:19" ht="13.2" customHeight="1">
      <c r="B80" s="4" t="str">
        <f t="shared" si="18"/>
        <v>ZTE</v>
      </c>
      <c r="C80" s="173" t="e">
        <f t="shared" si="19"/>
        <v>#DIV/0!</v>
      </c>
      <c r="D80" s="173" t="e">
        <f t="shared" si="19"/>
        <v>#DIV/0!</v>
      </c>
      <c r="E80" s="173" t="e">
        <f t="shared" si="19"/>
        <v>#DIV/0!</v>
      </c>
      <c r="F80" s="173" t="e">
        <f t="shared" si="19"/>
        <v>#DIV/0!</v>
      </c>
      <c r="G80" s="173" t="e">
        <f t="shared" si="19"/>
        <v>#DIV/0!</v>
      </c>
      <c r="H80" s="173" t="e">
        <f t="shared" si="19"/>
        <v>#DIV/0!</v>
      </c>
      <c r="I80" s="173" t="e">
        <f t="shared" si="19"/>
        <v>#DIV/0!</v>
      </c>
      <c r="J80" s="173" t="e">
        <f t="shared" ref="J80" si="23">J65/J$67</f>
        <v>#DIV/0!</v>
      </c>
      <c r="K80" s="178"/>
      <c r="L80" s="178"/>
      <c r="N80" s="4" t="str">
        <f t="shared" si="20"/>
        <v>ZTE</v>
      </c>
      <c r="O80" s="173" t="e">
        <f t="shared" si="21"/>
        <v>#DIV/0!</v>
      </c>
      <c r="P80" s="173" t="e">
        <f t="shared" si="21"/>
        <v>#DIV/0!</v>
      </c>
      <c r="Q80" s="178"/>
      <c r="R80" s="178"/>
      <c r="S80" s="178"/>
    </row>
    <row r="81" spans="2:19" ht="13.2" customHeight="1">
      <c r="B81" s="4" t="str">
        <f t="shared" si="18"/>
        <v>Other</v>
      </c>
      <c r="C81" s="173" t="e">
        <f t="shared" si="19"/>
        <v>#DIV/0!</v>
      </c>
      <c r="D81" s="173" t="e">
        <f t="shared" si="19"/>
        <v>#DIV/0!</v>
      </c>
      <c r="E81" s="173" t="e">
        <f t="shared" si="19"/>
        <v>#DIV/0!</v>
      </c>
      <c r="F81" s="173" t="e">
        <f t="shared" si="19"/>
        <v>#DIV/0!</v>
      </c>
      <c r="G81" s="173" t="e">
        <f t="shared" si="19"/>
        <v>#DIV/0!</v>
      </c>
      <c r="H81" s="173" t="e">
        <f t="shared" si="19"/>
        <v>#DIV/0!</v>
      </c>
      <c r="I81" s="173" t="e">
        <f t="shared" si="19"/>
        <v>#DIV/0!</v>
      </c>
      <c r="J81" s="173" t="e">
        <f t="shared" ref="J81" si="24">J66/J$67</f>
        <v>#DIV/0!</v>
      </c>
      <c r="K81" s="178"/>
      <c r="L81" s="178"/>
      <c r="N81" s="4" t="str">
        <f t="shared" si="20"/>
        <v>Other</v>
      </c>
      <c r="O81" s="173" t="e">
        <f t="shared" si="21"/>
        <v>#DIV/0!</v>
      </c>
      <c r="P81" s="173" t="e">
        <f t="shared" si="21"/>
        <v>#DIV/0!</v>
      </c>
      <c r="Q81" s="178"/>
      <c r="R81" s="178"/>
      <c r="S81" s="178"/>
    </row>
    <row r="82" spans="2:19" ht="13.2" customHeight="1">
      <c r="B82" s="4" t="str">
        <f t="shared" si="18"/>
        <v>Total</v>
      </c>
      <c r="C82" s="175" t="e">
        <f t="shared" ref="C82:L82" si="25">SUM(C73:C81)</f>
        <v>#DIV/0!</v>
      </c>
      <c r="D82" s="175" t="e">
        <f t="shared" si="25"/>
        <v>#DIV/0!</v>
      </c>
      <c r="E82" s="175" t="e">
        <f t="shared" si="25"/>
        <v>#DIV/0!</v>
      </c>
      <c r="F82" s="175" t="e">
        <f t="shared" si="25"/>
        <v>#DIV/0!</v>
      </c>
      <c r="G82" s="175" t="e">
        <f t="shared" si="25"/>
        <v>#DIV/0!</v>
      </c>
      <c r="H82" s="175" t="e">
        <f t="shared" si="25"/>
        <v>#DIV/0!</v>
      </c>
      <c r="I82" s="175" t="e">
        <f t="shared" si="25"/>
        <v>#DIV/0!</v>
      </c>
      <c r="J82" s="175" t="e">
        <f t="shared" si="25"/>
        <v>#DIV/0!</v>
      </c>
      <c r="K82" s="175">
        <f t="shared" si="25"/>
        <v>0</v>
      </c>
      <c r="L82" s="175">
        <f t="shared" si="25"/>
        <v>0</v>
      </c>
      <c r="N82" s="4" t="str">
        <f t="shared" si="20"/>
        <v>Total</v>
      </c>
      <c r="O82" s="175" t="e">
        <f>SUM(O73:O81)</f>
        <v>#DIV/0!</v>
      </c>
      <c r="P82" s="175" t="e">
        <f>SUM(P73:P81)</f>
        <v>#DIV/0!</v>
      </c>
      <c r="Q82" s="175">
        <f t="shared" ref="Q82:S82" si="26">SUM(Q73:Q81)</f>
        <v>0</v>
      </c>
      <c r="R82" s="175">
        <f t="shared" si="26"/>
        <v>0</v>
      </c>
      <c r="S82" s="175">
        <f t="shared" si="26"/>
        <v>0</v>
      </c>
    </row>
    <row r="83" spans="2:19" ht="14.4">
      <c r="C83" s="20"/>
      <c r="D83" s="20"/>
      <c r="E83" s="20"/>
      <c r="F83" s="20"/>
      <c r="G83" s="20"/>
      <c r="H83" s="20"/>
      <c r="I83" s="20"/>
      <c r="J83" s="20"/>
      <c r="K83" s="20"/>
      <c r="L83" s="20" t="str">
        <f>IF(K82=0,"",L82/K82-1)</f>
        <v/>
      </c>
      <c r="O83" s="20"/>
      <c r="P83" s="20"/>
      <c r="Q83" s="20"/>
      <c r="R83" s="20"/>
      <c r="S83" s="20"/>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N4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0" t="str">
        <f>Introduction!B2</f>
        <v>LightCounting Wireless Infrastructure Shares, Size &amp; Forecast - 4Q20</v>
      </c>
      <c r="C2" s="30"/>
      <c r="D2" s="30"/>
      <c r="E2" s="30"/>
    </row>
    <row r="3" spans="2:14" ht="15">
      <c r="B3" s="217" t="str">
        <f>Introduction!B3</f>
        <v>February 2021 - Sample template for illustrative purposes only</v>
      </c>
      <c r="C3" s="29"/>
      <c r="D3" s="29"/>
      <c r="E3" s="29"/>
    </row>
    <row r="4" spans="2:14" ht="13.2" customHeight="1">
      <c r="B4" s="29"/>
      <c r="C4" s="29"/>
      <c r="D4" s="29"/>
      <c r="E4" s="29"/>
    </row>
    <row r="5" spans="2:14" ht="15.6">
      <c r="B5" s="96" t="s">
        <v>105</v>
      </c>
      <c r="C5" s="28"/>
      <c r="D5" s="28"/>
      <c r="E5" s="28"/>
      <c r="F5" s="27"/>
    </row>
    <row r="6" spans="2:14" ht="13.2" customHeight="1">
      <c r="C6" s="58"/>
      <c r="G6" s="85"/>
      <c r="H6" s="85"/>
    </row>
    <row r="7" spans="2:14" s="81" customFormat="1" ht="15" customHeight="1">
      <c r="B7" s="23" t="s">
        <v>102</v>
      </c>
      <c r="C7" s="23"/>
      <c r="D7" s="23"/>
      <c r="E7" s="23"/>
      <c r="N7" s="38" t="s">
        <v>96</v>
      </c>
    </row>
    <row r="8" spans="2:14" s="81" customFormat="1" ht="13.2" customHeight="1">
      <c r="B8" s="140" t="s">
        <v>91</v>
      </c>
      <c r="C8" s="123">
        <v>2016</v>
      </c>
      <c r="D8" s="123">
        <v>2017</v>
      </c>
      <c r="E8" s="123">
        <v>2018</v>
      </c>
      <c r="F8" s="123">
        <v>2019</v>
      </c>
      <c r="G8" s="123">
        <v>2020</v>
      </c>
      <c r="H8" s="123">
        <v>2021</v>
      </c>
      <c r="I8" s="123">
        <v>2022</v>
      </c>
      <c r="J8" s="123">
        <v>2023</v>
      </c>
      <c r="K8" s="123">
        <v>2024</v>
      </c>
      <c r="L8" s="123">
        <v>2025</v>
      </c>
      <c r="M8" s="141">
        <v>2026</v>
      </c>
      <c r="N8" s="151" t="s">
        <v>254</v>
      </c>
    </row>
    <row r="9" spans="2:14" s="81" customFormat="1" ht="13.2" customHeight="1">
      <c r="B9" s="142" t="s">
        <v>92</v>
      </c>
      <c r="C9" s="153">
        <v>0</v>
      </c>
      <c r="D9" s="154">
        <v>0</v>
      </c>
      <c r="E9" s="154"/>
      <c r="F9" s="154"/>
      <c r="G9" s="154"/>
      <c r="H9" s="154"/>
      <c r="I9" s="154"/>
      <c r="J9" s="154"/>
      <c r="K9" s="155"/>
      <c r="L9" s="155"/>
      <c r="M9" s="155"/>
      <c r="N9" s="40" t="e">
        <f>(M9/G9)^(1/6)-1</f>
        <v>#DIV/0!</v>
      </c>
    </row>
    <row r="10" spans="2:14" s="81" customFormat="1" ht="13.2" customHeight="1">
      <c r="B10" s="143" t="s">
        <v>93</v>
      </c>
      <c r="C10" s="144"/>
      <c r="D10" s="135"/>
      <c r="E10" s="135"/>
      <c r="F10" s="135"/>
      <c r="G10" s="135"/>
      <c r="H10" s="135"/>
      <c r="I10" s="135"/>
      <c r="J10" s="135"/>
      <c r="K10" s="138"/>
      <c r="L10" s="138"/>
      <c r="M10" s="167"/>
      <c r="N10" s="145"/>
    </row>
    <row r="11" spans="2:14" s="81" customFormat="1" ht="13.2" customHeight="1">
      <c r="B11" s="143" t="s">
        <v>158</v>
      </c>
      <c r="C11" s="144"/>
      <c r="D11" s="135"/>
      <c r="E11" s="135"/>
      <c r="F11" s="135"/>
      <c r="G11" s="135"/>
      <c r="H11" s="135"/>
      <c r="I11" s="135"/>
      <c r="J11" s="135"/>
      <c r="K11" s="138"/>
      <c r="L11" s="138"/>
      <c r="M11" s="138"/>
      <c r="N11" s="145"/>
    </row>
    <row r="12" spans="2:14" s="81" customFormat="1" ht="13.2" customHeight="1">
      <c r="B12" s="146" t="s">
        <v>159</v>
      </c>
      <c r="C12" s="144"/>
      <c r="D12" s="135"/>
      <c r="E12" s="135"/>
      <c r="F12" s="135"/>
      <c r="G12" s="135"/>
      <c r="H12" s="135"/>
      <c r="I12" s="135"/>
      <c r="J12" s="135"/>
      <c r="K12" s="135"/>
      <c r="L12" s="135"/>
      <c r="M12" s="135"/>
      <c r="N12" s="145"/>
    </row>
    <row r="13" spans="2:14" s="81" customFormat="1" ht="13.2" customHeight="1">
      <c r="B13" s="142" t="s">
        <v>94</v>
      </c>
      <c r="C13" s="153">
        <v>0</v>
      </c>
      <c r="D13" s="154">
        <v>0</v>
      </c>
      <c r="E13" s="154"/>
      <c r="F13" s="154"/>
      <c r="G13" s="154"/>
      <c r="H13" s="154"/>
      <c r="I13" s="154"/>
      <c r="J13" s="154"/>
      <c r="K13" s="155"/>
      <c r="L13" s="155"/>
      <c r="M13" s="155"/>
      <c r="N13" s="44" t="e">
        <f>(M13/G13)^(1/6)-1</f>
        <v>#DIV/0!</v>
      </c>
    </row>
    <row r="14" spans="2:14" s="81" customFormat="1" ht="13.2" customHeight="1">
      <c r="B14" s="143" t="s">
        <v>93</v>
      </c>
      <c r="C14" s="144"/>
      <c r="D14" s="135"/>
      <c r="E14" s="135"/>
      <c r="F14" s="135"/>
      <c r="G14" s="135"/>
      <c r="H14" s="135"/>
      <c r="I14" s="135"/>
      <c r="J14" s="135"/>
      <c r="K14" s="138"/>
      <c r="L14" s="138"/>
      <c r="M14" s="138"/>
      <c r="N14" s="145"/>
    </row>
    <row r="15" spans="2:14" s="81" customFormat="1" ht="13.2" customHeight="1">
      <c r="B15" s="143" t="s">
        <v>158</v>
      </c>
      <c r="C15" s="144"/>
      <c r="D15" s="135"/>
      <c r="E15" s="135"/>
      <c r="F15" s="135"/>
      <c r="G15" s="135"/>
      <c r="H15" s="135"/>
      <c r="I15" s="135"/>
      <c r="J15" s="135"/>
      <c r="K15" s="138"/>
      <c r="L15" s="138"/>
      <c r="M15" s="138"/>
      <c r="N15" s="145"/>
    </row>
    <row r="16" spans="2:14" s="81" customFormat="1" ht="13.2" customHeight="1">
      <c r="B16" s="146" t="s">
        <v>159</v>
      </c>
      <c r="C16" s="144"/>
      <c r="D16" s="135"/>
      <c r="E16" s="135"/>
      <c r="F16" s="135"/>
      <c r="G16" s="135"/>
      <c r="H16" s="135"/>
      <c r="I16" s="135"/>
      <c r="J16" s="135"/>
      <c r="K16" s="135"/>
      <c r="L16" s="135"/>
      <c r="M16" s="135"/>
      <c r="N16" s="145"/>
    </row>
    <row r="17" spans="2:14" s="81" customFormat="1" ht="13.2" customHeight="1">
      <c r="B17" s="142" t="s">
        <v>95</v>
      </c>
      <c r="C17" s="153">
        <v>0</v>
      </c>
      <c r="D17" s="154">
        <v>0</v>
      </c>
      <c r="E17" s="154"/>
      <c r="F17" s="154"/>
      <c r="G17" s="154"/>
      <c r="H17" s="154"/>
      <c r="I17" s="154"/>
      <c r="J17" s="154"/>
      <c r="K17" s="155"/>
      <c r="L17" s="155"/>
      <c r="M17" s="155"/>
      <c r="N17" s="44" t="e">
        <f>(M17/G17)^(1/6)-1</f>
        <v>#DIV/0!</v>
      </c>
    </row>
    <row r="18" spans="2:14" s="81" customFormat="1" ht="13.2" customHeight="1">
      <c r="B18" s="143" t="s">
        <v>93</v>
      </c>
      <c r="C18" s="144"/>
      <c r="D18" s="135"/>
      <c r="E18" s="135"/>
      <c r="F18" s="135"/>
      <c r="G18" s="135"/>
      <c r="H18" s="135"/>
      <c r="I18" s="135"/>
      <c r="J18" s="135"/>
      <c r="K18" s="138"/>
      <c r="L18" s="138"/>
      <c r="M18" s="138"/>
      <c r="N18" s="145"/>
    </row>
    <row r="19" spans="2:14" s="81" customFormat="1" ht="13.2" customHeight="1">
      <c r="B19" s="143" t="s">
        <v>158</v>
      </c>
      <c r="C19" s="144"/>
      <c r="D19" s="135"/>
      <c r="E19" s="135"/>
      <c r="F19" s="135"/>
      <c r="G19" s="135"/>
      <c r="H19" s="135"/>
      <c r="I19" s="135"/>
      <c r="J19" s="135"/>
      <c r="K19" s="138"/>
      <c r="L19" s="138"/>
      <c r="M19" s="138"/>
      <c r="N19" s="145"/>
    </row>
    <row r="20" spans="2:14" s="81" customFormat="1" ht="13.2" customHeight="1">
      <c r="B20" s="146" t="s">
        <v>159</v>
      </c>
      <c r="C20" s="144"/>
      <c r="D20" s="135"/>
      <c r="E20" s="135"/>
      <c r="F20" s="135"/>
      <c r="G20" s="135"/>
      <c r="H20" s="135"/>
      <c r="I20" s="135"/>
      <c r="J20" s="135"/>
      <c r="K20" s="135"/>
      <c r="L20" s="135"/>
      <c r="M20" s="135"/>
      <c r="N20" s="145"/>
    </row>
    <row r="21" spans="2:14" s="81" customFormat="1" ht="13.2" customHeight="1">
      <c r="B21" s="142" t="s">
        <v>100</v>
      </c>
      <c r="C21" s="153">
        <v>0</v>
      </c>
      <c r="D21" s="154">
        <v>0</v>
      </c>
      <c r="E21" s="154"/>
      <c r="F21" s="154"/>
      <c r="G21" s="154"/>
      <c r="H21" s="154"/>
      <c r="I21" s="154"/>
      <c r="J21" s="154"/>
      <c r="K21" s="155"/>
      <c r="L21" s="155"/>
      <c r="M21" s="155"/>
      <c r="N21" s="44" t="e">
        <f>(M21/G21)^(1/6)-1</f>
        <v>#DIV/0!</v>
      </c>
    </row>
    <row r="22" spans="2:14" s="81" customFormat="1" ht="13.2" customHeight="1">
      <c r="B22" s="143" t="s">
        <v>93</v>
      </c>
      <c r="C22" s="144"/>
      <c r="D22" s="135"/>
      <c r="E22" s="135"/>
      <c r="F22" s="135"/>
      <c r="G22" s="135"/>
      <c r="H22" s="135"/>
      <c r="I22" s="135"/>
      <c r="J22" s="135"/>
      <c r="K22" s="138"/>
      <c r="L22" s="138"/>
      <c r="M22" s="138"/>
      <c r="N22" s="145"/>
    </row>
    <row r="23" spans="2:14" s="81" customFormat="1" ht="13.2" customHeight="1">
      <c r="B23" s="143" t="s">
        <v>158</v>
      </c>
      <c r="C23" s="144"/>
      <c r="D23" s="135"/>
      <c r="E23" s="135"/>
      <c r="F23" s="135"/>
      <c r="G23" s="135"/>
      <c r="H23" s="135"/>
      <c r="I23" s="135"/>
      <c r="J23" s="135"/>
      <c r="K23" s="138"/>
      <c r="L23" s="138"/>
      <c r="M23" s="138"/>
      <c r="N23" s="145"/>
    </row>
    <row r="24" spans="2:14" s="81" customFormat="1" ht="13.2" customHeight="1">
      <c r="B24" s="146" t="s">
        <v>159</v>
      </c>
      <c r="C24" s="144"/>
      <c r="D24" s="135"/>
      <c r="E24" s="135"/>
      <c r="F24" s="135"/>
      <c r="G24" s="135"/>
      <c r="H24" s="135"/>
      <c r="I24" s="135"/>
      <c r="J24" s="135"/>
      <c r="K24" s="135"/>
      <c r="L24" s="135"/>
      <c r="M24" s="135"/>
      <c r="N24" s="145"/>
    </row>
    <row r="25" spans="2:14" s="81" customFormat="1" ht="13.2" customHeight="1">
      <c r="B25" s="142" t="s">
        <v>71</v>
      </c>
      <c r="C25" s="154">
        <f t="shared" ref="C25:L25" si="0">C9+C13+C17+C21</f>
        <v>0</v>
      </c>
      <c r="D25" s="154">
        <f t="shared" si="0"/>
        <v>0</v>
      </c>
      <c r="E25" s="154">
        <f t="shared" si="0"/>
        <v>0</v>
      </c>
      <c r="F25" s="154">
        <f t="shared" si="0"/>
        <v>0</v>
      </c>
      <c r="G25" s="154">
        <f t="shared" si="0"/>
        <v>0</v>
      </c>
      <c r="H25" s="154">
        <f t="shared" si="0"/>
        <v>0</v>
      </c>
      <c r="I25" s="154">
        <f t="shared" si="0"/>
        <v>0</v>
      </c>
      <c r="J25" s="154">
        <f t="shared" si="0"/>
        <v>0</v>
      </c>
      <c r="K25" s="155">
        <f t="shared" si="0"/>
        <v>0</v>
      </c>
      <c r="L25" s="155">
        <f t="shared" si="0"/>
        <v>0</v>
      </c>
      <c r="M25" s="155">
        <f t="shared" ref="M25" si="1">M9+M13+M17+M21</f>
        <v>0</v>
      </c>
      <c r="N25" s="44" t="e">
        <f>(M25/G25)^(1/6)-1</f>
        <v>#DIV/0!</v>
      </c>
    </row>
    <row r="26" spans="2:14" s="81" customFormat="1" ht="13.2" customHeight="1">
      <c r="B26" s="146" t="s">
        <v>93</v>
      </c>
      <c r="C26" s="124"/>
      <c r="D26" s="135"/>
      <c r="E26" s="135"/>
      <c r="F26" s="135" t="e">
        <f>(F25-E25)/E25</f>
        <v>#DIV/0!</v>
      </c>
      <c r="G26" s="135" t="e">
        <f t="shared" ref="G26:M26" si="2">(G25-F25)/F25</f>
        <v>#DIV/0!</v>
      </c>
      <c r="H26" s="135" t="e">
        <f t="shared" si="2"/>
        <v>#DIV/0!</v>
      </c>
      <c r="I26" s="135" t="e">
        <f t="shared" si="2"/>
        <v>#DIV/0!</v>
      </c>
      <c r="J26" s="135" t="e">
        <f t="shared" si="2"/>
        <v>#DIV/0!</v>
      </c>
      <c r="K26" s="138" t="e">
        <f t="shared" si="2"/>
        <v>#DIV/0!</v>
      </c>
      <c r="L26" s="138" t="e">
        <f t="shared" si="2"/>
        <v>#DIV/0!</v>
      </c>
      <c r="M26" s="138" t="e">
        <f t="shared" si="2"/>
        <v>#DIV/0!</v>
      </c>
      <c r="N26" s="147"/>
    </row>
    <row r="27" spans="2:14" s="81" customFormat="1" ht="13.2" customHeight="1">
      <c r="B27" s="148"/>
      <c r="C27" s="148"/>
      <c r="D27" s="148"/>
      <c r="E27" s="149"/>
      <c r="F27" s="61"/>
      <c r="G27" s="150"/>
    </row>
    <row r="28" spans="2:14" s="81" customFormat="1" ht="15" customHeight="1">
      <c r="B28" s="23" t="s">
        <v>97</v>
      </c>
      <c r="C28" s="23"/>
      <c r="D28" s="23"/>
      <c r="E28" s="23"/>
      <c r="G28" s="59"/>
      <c r="H28" s="58"/>
      <c r="N28" s="38" t="s">
        <v>96</v>
      </c>
    </row>
    <row r="29" spans="2:14" s="81" customFormat="1" ht="13.2" customHeight="1">
      <c r="B29" s="140" t="s">
        <v>91</v>
      </c>
      <c r="C29" s="123">
        <v>2016</v>
      </c>
      <c r="D29" s="123">
        <v>2017</v>
      </c>
      <c r="E29" s="123">
        <v>2018</v>
      </c>
      <c r="F29" s="123">
        <v>2019</v>
      </c>
      <c r="G29" s="123">
        <v>2020</v>
      </c>
      <c r="H29" s="123">
        <v>2021</v>
      </c>
      <c r="I29" s="123">
        <v>2022</v>
      </c>
      <c r="J29" s="123">
        <v>2023</v>
      </c>
      <c r="K29" s="123">
        <v>2024</v>
      </c>
      <c r="L29" s="123">
        <v>2025</v>
      </c>
      <c r="M29" s="141">
        <v>2026</v>
      </c>
      <c r="N29" s="151" t="s">
        <v>254</v>
      </c>
    </row>
    <row r="30" spans="2:14" s="81" customFormat="1" ht="13.2" customHeight="1">
      <c r="B30" s="142" t="s">
        <v>92</v>
      </c>
      <c r="C30" s="21">
        <v>0</v>
      </c>
      <c r="D30" s="21">
        <v>0</v>
      </c>
      <c r="E30" s="130"/>
      <c r="F30" s="130"/>
      <c r="G30" s="130"/>
      <c r="H30" s="130"/>
      <c r="I30" s="130"/>
      <c r="J30" s="130"/>
      <c r="K30" s="137"/>
      <c r="L30" s="137"/>
      <c r="M30" s="137"/>
      <c r="N30" s="40" t="e">
        <f>(M30/G30)^(1/6)-1</f>
        <v>#DIV/0!</v>
      </c>
    </row>
    <row r="31" spans="2:14" s="81" customFormat="1" ht="13.2" customHeight="1">
      <c r="B31" s="143" t="s">
        <v>93</v>
      </c>
      <c r="C31" s="124"/>
      <c r="D31" s="31"/>
      <c r="E31" s="31"/>
      <c r="F31" s="135"/>
      <c r="G31" s="135"/>
      <c r="H31" s="135"/>
      <c r="I31" s="135"/>
      <c r="J31" s="135"/>
      <c r="K31" s="138"/>
      <c r="L31" s="138"/>
      <c r="M31" s="138"/>
      <c r="N31" s="145"/>
    </row>
    <row r="32" spans="2:14" s="81" customFormat="1" ht="13.2" customHeight="1">
      <c r="B32" s="142" t="s">
        <v>94</v>
      </c>
      <c r="C32" s="21">
        <v>0</v>
      </c>
      <c r="D32" s="21">
        <v>0</v>
      </c>
      <c r="E32" s="130"/>
      <c r="F32" s="130"/>
      <c r="G32" s="130"/>
      <c r="H32" s="130"/>
      <c r="I32" s="130"/>
      <c r="J32" s="130"/>
      <c r="K32" s="137"/>
      <c r="L32" s="137"/>
      <c r="M32" s="137"/>
      <c r="N32" s="44" t="e">
        <f>(M32/G32)^(1/6)-1</f>
        <v>#DIV/0!</v>
      </c>
    </row>
    <row r="33" spans="2:14" s="81" customFormat="1" ht="13.2" customHeight="1">
      <c r="B33" s="143" t="s">
        <v>93</v>
      </c>
      <c r="C33" s="124"/>
      <c r="D33" s="31"/>
      <c r="E33" s="31"/>
      <c r="F33" s="135"/>
      <c r="G33" s="135"/>
      <c r="H33" s="135"/>
      <c r="I33" s="135"/>
      <c r="J33" s="135"/>
      <c r="K33" s="138"/>
      <c r="L33" s="138"/>
      <c r="M33" s="138"/>
      <c r="N33" s="145"/>
    </row>
    <row r="34" spans="2:14" s="81" customFormat="1" ht="13.2" customHeight="1">
      <c r="B34" s="142" t="s">
        <v>95</v>
      </c>
      <c r="C34" s="21">
        <v>0</v>
      </c>
      <c r="D34" s="21">
        <v>0</v>
      </c>
      <c r="E34" s="130"/>
      <c r="F34" s="130"/>
      <c r="G34" s="130"/>
      <c r="H34" s="130"/>
      <c r="I34" s="130"/>
      <c r="J34" s="130"/>
      <c r="K34" s="137"/>
      <c r="L34" s="137"/>
      <c r="M34" s="137"/>
      <c r="N34" s="44" t="e">
        <f>(M34/G34)^(1/6)-1</f>
        <v>#DIV/0!</v>
      </c>
    </row>
    <row r="35" spans="2:14" s="81" customFormat="1" ht="13.2" customHeight="1">
      <c r="B35" s="143" t="s">
        <v>93</v>
      </c>
      <c r="C35" s="124"/>
      <c r="D35" s="31"/>
      <c r="E35" s="31"/>
      <c r="F35" s="135"/>
      <c r="G35" s="135"/>
      <c r="H35" s="135"/>
      <c r="I35" s="135"/>
      <c r="J35" s="135"/>
      <c r="K35" s="138"/>
      <c r="L35" s="138"/>
      <c r="M35" s="138"/>
      <c r="N35" s="145"/>
    </row>
    <row r="36" spans="2:14" s="81" customFormat="1" ht="13.2" customHeight="1">
      <c r="B36" s="142" t="s">
        <v>100</v>
      </c>
      <c r="C36" s="21">
        <v>0</v>
      </c>
      <c r="D36" s="21">
        <v>0</v>
      </c>
      <c r="E36" s="130"/>
      <c r="F36" s="130"/>
      <c r="G36" s="130"/>
      <c r="H36" s="130"/>
      <c r="I36" s="130"/>
      <c r="J36" s="130"/>
      <c r="K36" s="137"/>
      <c r="L36" s="137"/>
      <c r="M36" s="137"/>
      <c r="N36" s="44" t="e">
        <f>(M36/G36)^(1/6)-1</f>
        <v>#DIV/0!</v>
      </c>
    </row>
    <row r="37" spans="2:14" s="81" customFormat="1" ht="13.2" customHeight="1">
      <c r="B37" s="143" t="s">
        <v>93</v>
      </c>
      <c r="C37" s="124"/>
      <c r="D37" s="31"/>
      <c r="E37" s="31"/>
      <c r="F37" s="135"/>
      <c r="G37" s="135"/>
      <c r="H37" s="135"/>
      <c r="I37" s="135"/>
      <c r="J37" s="135"/>
      <c r="K37" s="138"/>
      <c r="L37" s="138"/>
      <c r="M37" s="138"/>
      <c r="N37" s="145"/>
    </row>
    <row r="38" spans="2:14" s="81" customFormat="1" ht="13.2" customHeight="1">
      <c r="B38" s="142" t="s">
        <v>71</v>
      </c>
      <c r="C38" s="21">
        <f>C30+C32+C34+C36</f>
        <v>0</v>
      </c>
      <c r="D38" s="21">
        <f>D30+D32+D34+D36</f>
        <v>0</v>
      </c>
      <c r="E38" s="130">
        <f>E30+E32+E34+E36</f>
        <v>0</v>
      </c>
      <c r="F38" s="130">
        <f t="shared" ref="F38:L38" si="3">F30+F32+F34+F36</f>
        <v>0</v>
      </c>
      <c r="G38" s="157">
        <f t="shared" si="3"/>
        <v>0</v>
      </c>
      <c r="H38" s="130">
        <f t="shared" si="3"/>
        <v>0</v>
      </c>
      <c r="I38" s="130">
        <f t="shared" si="3"/>
        <v>0</v>
      </c>
      <c r="J38" s="130">
        <f t="shared" si="3"/>
        <v>0</v>
      </c>
      <c r="K38" s="137">
        <f t="shared" si="3"/>
        <v>0</v>
      </c>
      <c r="L38" s="137">
        <f t="shared" si="3"/>
        <v>0</v>
      </c>
      <c r="M38" s="137">
        <f t="shared" ref="M38" si="4">M30+M32+M34+M36</f>
        <v>0</v>
      </c>
      <c r="N38" s="44" t="e">
        <f>(M38/G38)^(1/6)-1</f>
        <v>#DIV/0!</v>
      </c>
    </row>
    <row r="39" spans="2:14" s="81" customFormat="1" ht="13.2" customHeight="1">
      <c r="B39" s="146" t="s">
        <v>93</v>
      </c>
      <c r="C39" s="124"/>
      <c r="D39" s="31"/>
      <c r="E39" s="31"/>
      <c r="F39" s="135" t="e">
        <f>(F38-E38)/E38</f>
        <v>#DIV/0!</v>
      </c>
      <c r="G39" s="135" t="e">
        <f t="shared" ref="G39:M39" si="5">(G38-F38)/F38</f>
        <v>#DIV/0!</v>
      </c>
      <c r="H39" s="135" t="e">
        <f t="shared" si="5"/>
        <v>#DIV/0!</v>
      </c>
      <c r="I39" s="135" t="e">
        <f t="shared" si="5"/>
        <v>#DIV/0!</v>
      </c>
      <c r="J39" s="135" t="e">
        <f t="shared" si="5"/>
        <v>#DIV/0!</v>
      </c>
      <c r="K39" s="138" t="e">
        <f t="shared" si="5"/>
        <v>#DIV/0!</v>
      </c>
      <c r="L39" s="138" t="e">
        <f t="shared" si="5"/>
        <v>#DIV/0!</v>
      </c>
      <c r="M39" s="138" t="e">
        <f t="shared" si="5"/>
        <v>#DIV/0!</v>
      </c>
      <c r="N39" s="147"/>
    </row>
    <row r="40" spans="2:14" s="81" customFormat="1" ht="13.2" customHeight="1">
      <c r="F40" s="59"/>
      <c r="G40" s="58"/>
    </row>
    <row r="41" spans="2:14" s="81" customFormat="1" ht="15" customHeight="1">
      <c r="B41" s="23" t="s">
        <v>103</v>
      </c>
      <c r="C41" s="23"/>
      <c r="D41" s="23"/>
      <c r="E41" s="23"/>
      <c r="G41" s="58"/>
      <c r="N41" s="38" t="s">
        <v>96</v>
      </c>
    </row>
    <row r="42" spans="2:14" s="81" customFormat="1" ht="13.2" customHeight="1">
      <c r="B42" s="140" t="s">
        <v>91</v>
      </c>
      <c r="C42" s="123">
        <v>2016</v>
      </c>
      <c r="D42" s="123">
        <v>2017</v>
      </c>
      <c r="E42" s="123">
        <v>2018</v>
      </c>
      <c r="F42" s="123">
        <v>2019</v>
      </c>
      <c r="G42" s="123">
        <v>2020</v>
      </c>
      <c r="H42" s="123">
        <v>2021</v>
      </c>
      <c r="I42" s="123">
        <v>2022</v>
      </c>
      <c r="J42" s="123">
        <v>2023</v>
      </c>
      <c r="K42" s="123">
        <v>2024</v>
      </c>
      <c r="L42" s="123">
        <v>2025</v>
      </c>
      <c r="M42" s="141">
        <v>2026</v>
      </c>
      <c r="N42" s="151" t="s">
        <v>254</v>
      </c>
    </row>
    <row r="43" spans="2:14" s="81" customFormat="1" ht="13.2" customHeight="1">
      <c r="B43" s="82" t="s">
        <v>92</v>
      </c>
      <c r="C43" s="169"/>
      <c r="D43" s="169"/>
      <c r="E43" s="188"/>
      <c r="F43" s="188"/>
      <c r="G43" s="188"/>
      <c r="H43" s="188"/>
      <c r="I43" s="188"/>
      <c r="J43" s="188"/>
      <c r="K43" s="188"/>
      <c r="L43" s="189"/>
      <c r="M43" s="189"/>
      <c r="N43" s="40" t="e">
        <f>(M43/G43)^(1/6)-1</f>
        <v>#DIV/0!</v>
      </c>
    </row>
    <row r="44" spans="2:14" s="81" customFormat="1" ht="13.2" customHeight="1">
      <c r="B44" s="82" t="s">
        <v>94</v>
      </c>
      <c r="C44" s="169"/>
      <c r="D44" s="169"/>
      <c r="E44" s="188"/>
      <c r="F44" s="188"/>
      <c r="G44" s="188"/>
      <c r="H44" s="188"/>
      <c r="I44" s="188"/>
      <c r="J44" s="188"/>
      <c r="K44" s="188"/>
      <c r="L44" s="189"/>
      <c r="M44" s="189"/>
      <c r="N44" s="44" t="e">
        <f>(M44/G44)^(1/6)-1</f>
        <v>#DIV/0!</v>
      </c>
    </row>
    <row r="45" spans="2:14" s="81" customFormat="1" ht="13.2" customHeight="1">
      <c r="B45" s="82" t="s">
        <v>95</v>
      </c>
      <c r="C45" s="169"/>
      <c r="D45" s="169"/>
      <c r="E45" s="188"/>
      <c r="F45" s="188"/>
      <c r="G45" s="188"/>
      <c r="H45" s="188"/>
      <c r="I45" s="188"/>
      <c r="J45" s="188"/>
      <c r="K45" s="188"/>
      <c r="L45" s="189"/>
      <c r="M45" s="189"/>
      <c r="N45" s="44" t="e">
        <f>(M45/G45)^(1/6)-1</f>
        <v>#DIV/0!</v>
      </c>
    </row>
    <row r="46" spans="2:14" s="81" customFormat="1" ht="13.2" customHeight="1">
      <c r="B46" s="82" t="s">
        <v>100</v>
      </c>
      <c r="C46" s="169"/>
      <c r="D46" s="169"/>
      <c r="E46" s="188"/>
      <c r="F46" s="188"/>
      <c r="G46" s="188"/>
      <c r="H46" s="188"/>
      <c r="I46" s="188"/>
      <c r="J46" s="188"/>
      <c r="K46" s="188"/>
      <c r="L46" s="189"/>
      <c r="M46" s="189"/>
      <c r="N46" s="49" t="e">
        <f>(M46/G46)^(1/6)-1</f>
        <v>#DIV/0!</v>
      </c>
    </row>
    <row r="47" spans="2:14">
      <c r="B47" s="81"/>
      <c r="C47" s="81"/>
      <c r="D47" s="81"/>
      <c r="E47" s="81"/>
      <c r="F47" s="81"/>
      <c r="G47" s="81"/>
      <c r="H47" s="81"/>
      <c r="I47" s="81"/>
      <c r="J47" s="81"/>
      <c r="K47" s="81"/>
      <c r="L47" s="81"/>
      <c r="M47" s="81"/>
      <c r="N47" s="8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S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0" t="str">
        <f>Introduction!B2</f>
        <v>LightCounting Wireless Infrastructure Shares, Size &amp; Forecast - 4Q20</v>
      </c>
    </row>
    <row r="3" spans="2:19" ht="15">
      <c r="B3" s="217" t="str">
        <f>Introduction!B3</f>
        <v>February 2021 - Sample template for illustrative purposes only</v>
      </c>
    </row>
    <row r="4" spans="2:19" ht="13.2" customHeight="1">
      <c r="B4" s="29"/>
    </row>
    <row r="5" spans="2:19" ht="15.6">
      <c r="B5" s="96" t="s">
        <v>73</v>
      </c>
      <c r="C5" s="27"/>
    </row>
    <row r="6" spans="2:19" ht="13.2" customHeight="1"/>
    <row r="7" spans="2:19" ht="15" customHeight="1">
      <c r="B7" s="23" t="s">
        <v>155</v>
      </c>
      <c r="F7" s="26"/>
      <c r="N7" s="23" t="s">
        <v>127</v>
      </c>
      <c r="P7" s="69"/>
    </row>
    <row r="8" spans="2:19" ht="13.2" customHeight="1">
      <c r="B8" s="11" t="s">
        <v>86</v>
      </c>
      <c r="C8" s="22" t="s">
        <v>74</v>
      </c>
      <c r="D8" s="22" t="s">
        <v>75</v>
      </c>
      <c r="E8" s="22" t="s">
        <v>76</v>
      </c>
      <c r="F8" s="22" t="s">
        <v>77</v>
      </c>
      <c r="G8" s="22" t="s">
        <v>78</v>
      </c>
      <c r="H8" s="22" t="s">
        <v>79</v>
      </c>
      <c r="I8" s="22" t="s">
        <v>80</v>
      </c>
      <c r="J8" s="22" t="s">
        <v>81</v>
      </c>
      <c r="K8" s="22" t="s">
        <v>82</v>
      </c>
      <c r="L8" s="22" t="s">
        <v>83</v>
      </c>
      <c r="N8" s="11" t="str">
        <f>B8</f>
        <v>5G RAN Vendor</v>
      </c>
      <c r="O8" s="22">
        <v>2019</v>
      </c>
      <c r="P8" s="22">
        <v>2020</v>
      </c>
      <c r="Q8" s="22">
        <v>2021</v>
      </c>
      <c r="R8" s="22">
        <v>2022</v>
      </c>
      <c r="S8" s="22">
        <v>2023</v>
      </c>
    </row>
    <row r="9" spans="2:19" ht="13.2" customHeight="1">
      <c r="B9" s="4" t="s">
        <v>11</v>
      </c>
      <c r="C9" s="196"/>
      <c r="D9" s="196"/>
      <c r="E9" s="196"/>
      <c r="F9" s="196"/>
      <c r="G9" s="196"/>
      <c r="H9" s="196"/>
      <c r="I9" s="196"/>
      <c r="J9" s="196"/>
      <c r="K9" s="196"/>
      <c r="L9" s="196"/>
      <c r="N9" s="4" t="s">
        <v>11</v>
      </c>
      <c r="O9" s="196">
        <f t="shared" ref="O9:O16" si="0">SUM(C9:F9)</f>
        <v>0</v>
      </c>
      <c r="P9" s="196">
        <f>SUM(G9:J9)</f>
        <v>0</v>
      </c>
      <c r="Q9" s="196"/>
      <c r="R9" s="196"/>
      <c r="S9" s="196"/>
    </row>
    <row r="10" spans="2:19" ht="13.2" customHeight="1">
      <c r="B10" s="4" t="s">
        <v>3</v>
      </c>
      <c r="C10" s="196"/>
      <c r="D10" s="196"/>
      <c r="E10" s="196"/>
      <c r="F10" s="196"/>
      <c r="G10" s="196"/>
      <c r="H10" s="196"/>
      <c r="I10" s="196"/>
      <c r="J10" s="196"/>
      <c r="K10" s="196"/>
      <c r="L10" s="196"/>
      <c r="N10" s="4" t="s">
        <v>3</v>
      </c>
      <c r="O10" s="196">
        <f t="shared" si="0"/>
        <v>0</v>
      </c>
      <c r="P10" s="196">
        <f t="shared" ref="P10:P16" si="1">SUM(G10:J10)</f>
        <v>0</v>
      </c>
      <c r="Q10" s="196"/>
      <c r="R10" s="196"/>
      <c r="S10" s="196"/>
    </row>
    <row r="11" spans="2:19" ht="13.2" customHeight="1">
      <c r="B11" s="4" t="s">
        <v>17</v>
      </c>
      <c r="C11" s="196"/>
      <c r="D11" s="196"/>
      <c r="E11" s="196"/>
      <c r="F11" s="196"/>
      <c r="G11" s="196"/>
      <c r="H11" s="196"/>
      <c r="I11" s="196"/>
      <c r="J11" s="196"/>
      <c r="K11" s="196"/>
      <c r="L11" s="196"/>
      <c r="N11" s="4" t="s">
        <v>17</v>
      </c>
      <c r="O11" s="196">
        <f t="shared" si="0"/>
        <v>0</v>
      </c>
      <c r="P11" s="196">
        <f t="shared" si="1"/>
        <v>0</v>
      </c>
      <c r="Q11" s="196"/>
      <c r="R11" s="196"/>
      <c r="S11" s="196"/>
    </row>
    <row r="12" spans="2:19" ht="13.2" customHeight="1">
      <c r="B12" s="4" t="s">
        <v>2</v>
      </c>
      <c r="C12" s="196"/>
      <c r="D12" s="196"/>
      <c r="E12" s="196"/>
      <c r="F12" s="196"/>
      <c r="G12" s="196"/>
      <c r="H12" s="196"/>
      <c r="I12" s="196"/>
      <c r="J12" s="196"/>
      <c r="K12" s="196"/>
      <c r="L12" s="196"/>
      <c r="N12" s="4" t="s">
        <v>2</v>
      </c>
      <c r="O12" s="196">
        <f t="shared" si="0"/>
        <v>0</v>
      </c>
      <c r="P12" s="196">
        <f t="shared" si="1"/>
        <v>0</v>
      </c>
      <c r="Q12" s="196"/>
      <c r="R12" s="196"/>
      <c r="S12" s="196"/>
    </row>
    <row r="13" spans="2:19" ht="13.2" customHeight="1">
      <c r="B13" s="4" t="s">
        <v>18</v>
      </c>
      <c r="C13" s="196"/>
      <c r="D13" s="196"/>
      <c r="E13" s="196"/>
      <c r="F13" s="196"/>
      <c r="G13" s="196"/>
      <c r="H13" s="196"/>
      <c r="I13" s="196"/>
      <c r="J13" s="196"/>
      <c r="K13" s="196"/>
      <c r="L13" s="196"/>
      <c r="N13" s="4" t="s">
        <v>18</v>
      </c>
      <c r="O13" s="196">
        <f t="shared" si="0"/>
        <v>0</v>
      </c>
      <c r="P13" s="196">
        <f t="shared" si="1"/>
        <v>0</v>
      </c>
      <c r="Q13" s="196"/>
      <c r="R13" s="196"/>
      <c r="S13" s="196"/>
    </row>
    <row r="14" spans="2:19" ht="13.2" customHeight="1">
      <c r="B14" s="4" t="s">
        <v>23</v>
      </c>
      <c r="C14" s="196"/>
      <c r="D14" s="196"/>
      <c r="E14" s="196"/>
      <c r="F14" s="196"/>
      <c r="G14" s="196"/>
      <c r="H14" s="196"/>
      <c r="I14" s="196"/>
      <c r="J14" s="196"/>
      <c r="K14" s="196"/>
      <c r="L14" s="196"/>
      <c r="N14" s="4" t="s">
        <v>23</v>
      </c>
      <c r="O14" s="196">
        <f t="shared" si="0"/>
        <v>0</v>
      </c>
      <c r="P14" s="196">
        <f t="shared" si="1"/>
        <v>0</v>
      </c>
      <c r="Q14" s="196"/>
      <c r="R14" s="196"/>
      <c r="S14" s="196"/>
    </row>
    <row r="15" spans="2:19" ht="13.2" customHeight="1">
      <c r="B15" s="4" t="s">
        <v>28</v>
      </c>
      <c r="C15" s="196"/>
      <c r="D15" s="196"/>
      <c r="E15" s="196"/>
      <c r="F15" s="196"/>
      <c r="G15" s="196"/>
      <c r="H15" s="196"/>
      <c r="I15" s="196"/>
      <c r="J15" s="196"/>
      <c r="K15" s="196"/>
      <c r="L15" s="196"/>
      <c r="N15" s="4" t="s">
        <v>28</v>
      </c>
      <c r="O15" s="196">
        <f t="shared" si="0"/>
        <v>0</v>
      </c>
      <c r="P15" s="196">
        <f t="shared" si="1"/>
        <v>0</v>
      </c>
      <c r="Q15" s="196"/>
      <c r="R15" s="196"/>
      <c r="S15" s="196"/>
    </row>
    <row r="16" spans="2:19" ht="13.2" customHeight="1">
      <c r="B16" s="4" t="s">
        <v>84</v>
      </c>
      <c r="C16" s="196"/>
      <c r="D16" s="196"/>
      <c r="E16" s="196"/>
      <c r="F16" s="196"/>
      <c r="G16" s="196"/>
      <c r="H16" s="196"/>
      <c r="I16" s="196"/>
      <c r="J16" s="196"/>
      <c r="K16" s="196"/>
      <c r="L16" s="196"/>
      <c r="N16" s="4" t="s">
        <v>84</v>
      </c>
      <c r="O16" s="196">
        <f t="shared" si="0"/>
        <v>0</v>
      </c>
      <c r="P16" s="196">
        <f t="shared" si="1"/>
        <v>0</v>
      </c>
      <c r="Q16" s="196"/>
      <c r="R16" s="196"/>
      <c r="S16" s="196"/>
    </row>
    <row r="17" spans="2:19" ht="13.2" customHeight="1">
      <c r="B17" s="4" t="s">
        <v>71</v>
      </c>
      <c r="C17" s="197">
        <f t="shared" ref="C17:L17" si="2">SUM(C9:C16)</f>
        <v>0</v>
      </c>
      <c r="D17" s="197">
        <f t="shared" si="2"/>
        <v>0</v>
      </c>
      <c r="E17" s="197">
        <f t="shared" si="2"/>
        <v>0</v>
      </c>
      <c r="F17" s="197">
        <f t="shared" si="2"/>
        <v>0</v>
      </c>
      <c r="G17" s="197">
        <f t="shared" si="2"/>
        <v>0</v>
      </c>
      <c r="H17" s="197">
        <f t="shared" si="2"/>
        <v>0</v>
      </c>
      <c r="I17" s="197">
        <f t="shared" si="2"/>
        <v>0</v>
      </c>
      <c r="J17" s="197">
        <f t="shared" si="2"/>
        <v>0</v>
      </c>
      <c r="K17" s="197">
        <f t="shared" si="2"/>
        <v>0</v>
      </c>
      <c r="L17" s="197">
        <f t="shared" si="2"/>
        <v>0</v>
      </c>
      <c r="N17" s="4" t="s">
        <v>71</v>
      </c>
      <c r="O17" s="197">
        <f>SUM(O9:O16)</f>
        <v>0</v>
      </c>
      <c r="P17" s="197">
        <f>SUM(P9:P16)</f>
        <v>0</v>
      </c>
      <c r="Q17" s="197">
        <f t="shared" ref="Q17:S17" si="3">SUM(Q9:Q16)</f>
        <v>0</v>
      </c>
      <c r="R17" s="197">
        <f t="shared" si="3"/>
        <v>0</v>
      </c>
      <c r="S17" s="197">
        <f t="shared" si="3"/>
        <v>0</v>
      </c>
    </row>
    <row r="18" spans="2:19" ht="13.2" customHeight="1">
      <c r="B18" s="1" t="s">
        <v>162</v>
      </c>
      <c r="C18" s="20"/>
      <c r="D18" s="20"/>
      <c r="E18" s="20"/>
      <c r="F18" s="20"/>
      <c r="G18" s="20"/>
      <c r="H18" s="20"/>
      <c r="I18" s="20"/>
      <c r="J18" s="20" t="str">
        <f>IF(I17=0,"",J17/I17-1)</f>
        <v/>
      </c>
      <c r="K18" s="20" t="str">
        <f>IF(J17=0,"",K17/J17-1)</f>
        <v/>
      </c>
      <c r="L18" s="20" t="str">
        <f>IF(K17=0,"",L17/K17-1)</f>
        <v/>
      </c>
      <c r="O18" s="20"/>
      <c r="P18" s="20"/>
      <c r="Q18" s="20"/>
      <c r="R18" s="20"/>
      <c r="S18" s="20"/>
    </row>
    <row r="19" spans="2:19" ht="13.2" customHeight="1">
      <c r="C19" s="20"/>
      <c r="D19" s="20"/>
      <c r="E19" s="20"/>
      <c r="F19" s="20"/>
      <c r="G19" s="20"/>
      <c r="H19" s="20"/>
      <c r="I19" s="20"/>
      <c r="J19" s="20"/>
      <c r="K19" s="20"/>
      <c r="L19" s="20"/>
      <c r="O19" s="20"/>
      <c r="P19" s="20"/>
      <c r="Q19" s="20"/>
      <c r="R19" s="20"/>
      <c r="S19" s="20"/>
    </row>
    <row r="20" spans="2:19" ht="15" customHeight="1">
      <c r="B20" s="23" t="s">
        <v>154</v>
      </c>
      <c r="F20" s="26"/>
      <c r="N20" s="23" t="s">
        <v>128</v>
      </c>
    </row>
    <row r="21" spans="2:19" ht="13.2" customHeight="1">
      <c r="B21" s="11"/>
      <c r="C21" s="22" t="s">
        <v>74</v>
      </c>
      <c r="D21" s="22" t="s">
        <v>75</v>
      </c>
      <c r="E21" s="22" t="s">
        <v>76</v>
      </c>
      <c r="F21" s="22" t="s">
        <v>77</v>
      </c>
      <c r="G21" s="22" t="s">
        <v>78</v>
      </c>
      <c r="H21" s="22" t="s">
        <v>79</v>
      </c>
      <c r="I21" s="22" t="s">
        <v>80</v>
      </c>
      <c r="J21" s="22" t="s">
        <v>81</v>
      </c>
      <c r="K21" s="22" t="s">
        <v>82</v>
      </c>
      <c r="L21" s="22" t="s">
        <v>83</v>
      </c>
      <c r="N21" s="11"/>
      <c r="O21" s="22">
        <v>2019</v>
      </c>
      <c r="P21" s="22">
        <v>2020</v>
      </c>
      <c r="Q21" s="22">
        <v>2021</v>
      </c>
      <c r="R21" s="22">
        <v>2022</v>
      </c>
      <c r="S21" s="22">
        <v>2023</v>
      </c>
    </row>
    <row r="22" spans="2:19" ht="13.2" customHeight="1">
      <c r="B22" s="4" t="s">
        <v>11</v>
      </c>
      <c r="C22" s="173" t="e">
        <f t="shared" ref="C22:H22" si="4">C9/C$17</f>
        <v>#DIV/0!</v>
      </c>
      <c r="D22" s="173" t="e">
        <f t="shared" si="4"/>
        <v>#DIV/0!</v>
      </c>
      <c r="E22" s="173" t="e">
        <f t="shared" si="4"/>
        <v>#DIV/0!</v>
      </c>
      <c r="F22" s="173" t="e">
        <f t="shared" si="4"/>
        <v>#DIV/0!</v>
      </c>
      <c r="G22" s="173" t="e">
        <f t="shared" si="4"/>
        <v>#DIV/0!</v>
      </c>
      <c r="H22" s="173" t="e">
        <f t="shared" si="4"/>
        <v>#DIV/0!</v>
      </c>
      <c r="I22" s="173" t="e">
        <f t="shared" ref="I22:J22" si="5">I9/I$17</f>
        <v>#DIV/0!</v>
      </c>
      <c r="J22" s="173" t="e">
        <f t="shared" si="5"/>
        <v>#DIV/0!</v>
      </c>
      <c r="K22" s="178"/>
      <c r="L22" s="178"/>
      <c r="N22" s="4" t="s">
        <v>11</v>
      </c>
      <c r="O22" s="173" t="e">
        <f t="shared" ref="O22:P29" si="6">O9/O$17</f>
        <v>#DIV/0!</v>
      </c>
      <c r="P22" s="173" t="e">
        <f t="shared" si="6"/>
        <v>#DIV/0!</v>
      </c>
      <c r="Q22" s="178"/>
      <c r="R22" s="178"/>
      <c r="S22" s="178"/>
    </row>
    <row r="23" spans="2:19" ht="13.2" customHeight="1">
      <c r="B23" s="4" t="s">
        <v>3</v>
      </c>
      <c r="C23" s="173" t="e">
        <f t="shared" ref="C23:G29" si="7">C10/C$17</f>
        <v>#DIV/0!</v>
      </c>
      <c r="D23" s="173" t="e">
        <f t="shared" si="7"/>
        <v>#DIV/0!</v>
      </c>
      <c r="E23" s="173" t="e">
        <f t="shared" si="7"/>
        <v>#DIV/0!</v>
      </c>
      <c r="F23" s="193" t="e">
        <f t="shared" si="7"/>
        <v>#DIV/0!</v>
      </c>
      <c r="G23" s="173" t="e">
        <f t="shared" si="7"/>
        <v>#DIV/0!</v>
      </c>
      <c r="H23" s="193" t="e">
        <f t="shared" ref="H23:I23" si="8">H10/H$17</f>
        <v>#DIV/0!</v>
      </c>
      <c r="I23" s="173" t="e">
        <f t="shared" si="8"/>
        <v>#DIV/0!</v>
      </c>
      <c r="J23" s="173" t="e">
        <f t="shared" ref="J23" si="9">J10/J$17</f>
        <v>#DIV/0!</v>
      </c>
      <c r="K23" s="178"/>
      <c r="L23" s="178"/>
      <c r="N23" s="4" t="s">
        <v>3</v>
      </c>
      <c r="O23" s="193" t="e">
        <f t="shared" si="6"/>
        <v>#DIV/0!</v>
      </c>
      <c r="P23" s="173" t="e">
        <f t="shared" si="6"/>
        <v>#DIV/0!</v>
      </c>
      <c r="Q23" s="178"/>
      <c r="R23" s="178"/>
      <c r="S23" s="178"/>
    </row>
    <row r="24" spans="2:19" ht="13.2" customHeight="1">
      <c r="B24" s="4" t="s">
        <v>17</v>
      </c>
      <c r="C24" s="173" t="e">
        <f t="shared" si="7"/>
        <v>#DIV/0!</v>
      </c>
      <c r="D24" s="173" t="e">
        <f t="shared" si="7"/>
        <v>#DIV/0!</v>
      </c>
      <c r="E24" s="173" t="e">
        <f t="shared" si="7"/>
        <v>#DIV/0!</v>
      </c>
      <c r="F24" s="173" t="e">
        <f t="shared" si="7"/>
        <v>#DIV/0!</v>
      </c>
      <c r="G24" s="173" t="e">
        <f t="shared" si="7"/>
        <v>#DIV/0!</v>
      </c>
      <c r="H24" s="173" t="e">
        <f t="shared" ref="H24:I24" si="10">H11/H$17</f>
        <v>#DIV/0!</v>
      </c>
      <c r="I24" s="173" t="e">
        <f t="shared" si="10"/>
        <v>#DIV/0!</v>
      </c>
      <c r="J24" s="173" t="e">
        <f t="shared" ref="J24" si="11">J11/J$17</f>
        <v>#DIV/0!</v>
      </c>
      <c r="K24" s="178"/>
      <c r="L24" s="178"/>
      <c r="N24" s="4" t="s">
        <v>17</v>
      </c>
      <c r="O24" s="173" t="e">
        <f t="shared" si="6"/>
        <v>#DIV/0!</v>
      </c>
      <c r="P24" s="173" t="e">
        <f t="shared" si="6"/>
        <v>#DIV/0!</v>
      </c>
      <c r="Q24" s="178"/>
      <c r="R24" s="178"/>
      <c r="S24" s="178"/>
    </row>
    <row r="25" spans="2:19" ht="13.2" customHeight="1">
      <c r="B25" s="4" t="s">
        <v>2</v>
      </c>
      <c r="C25" s="173" t="e">
        <f t="shared" si="7"/>
        <v>#DIV/0!</v>
      </c>
      <c r="D25" s="173" t="e">
        <f t="shared" si="7"/>
        <v>#DIV/0!</v>
      </c>
      <c r="E25" s="173" t="e">
        <f t="shared" si="7"/>
        <v>#DIV/0!</v>
      </c>
      <c r="F25" s="173" t="e">
        <f t="shared" si="7"/>
        <v>#DIV/0!</v>
      </c>
      <c r="G25" s="173" t="e">
        <f t="shared" si="7"/>
        <v>#DIV/0!</v>
      </c>
      <c r="H25" s="193" t="e">
        <f t="shared" ref="H25:I25" si="12">H12/H$17</f>
        <v>#DIV/0!</v>
      </c>
      <c r="I25" s="173" t="e">
        <f t="shared" si="12"/>
        <v>#DIV/0!</v>
      </c>
      <c r="J25" s="173" t="e">
        <f t="shared" ref="J25" si="13">J12/J$17</f>
        <v>#DIV/0!</v>
      </c>
      <c r="K25" s="178"/>
      <c r="L25" s="178"/>
      <c r="N25" s="4" t="s">
        <v>2</v>
      </c>
      <c r="O25" s="173" t="e">
        <f t="shared" si="6"/>
        <v>#DIV/0!</v>
      </c>
      <c r="P25" s="173" t="e">
        <f t="shared" si="6"/>
        <v>#DIV/0!</v>
      </c>
      <c r="Q25" s="178"/>
      <c r="R25" s="178"/>
      <c r="S25" s="178"/>
    </row>
    <row r="26" spans="2:19" ht="13.2" customHeight="1">
      <c r="B26" s="4" t="s">
        <v>18</v>
      </c>
      <c r="C26" s="173" t="e">
        <f t="shared" si="7"/>
        <v>#DIV/0!</v>
      </c>
      <c r="D26" s="173" t="e">
        <f t="shared" si="7"/>
        <v>#DIV/0!</v>
      </c>
      <c r="E26" s="173" t="e">
        <f t="shared" si="7"/>
        <v>#DIV/0!</v>
      </c>
      <c r="F26" s="173" t="e">
        <f t="shared" si="7"/>
        <v>#DIV/0!</v>
      </c>
      <c r="G26" s="173" t="e">
        <f t="shared" si="7"/>
        <v>#DIV/0!</v>
      </c>
      <c r="H26" s="173" t="e">
        <f t="shared" ref="H26:I26" si="14">H13/H$17</f>
        <v>#DIV/0!</v>
      </c>
      <c r="I26" s="173" t="e">
        <f t="shared" si="14"/>
        <v>#DIV/0!</v>
      </c>
      <c r="J26" s="173" t="e">
        <f t="shared" ref="J26" si="15">J13/J$17</f>
        <v>#DIV/0!</v>
      </c>
      <c r="K26" s="178"/>
      <c r="L26" s="178"/>
      <c r="N26" s="4" t="s">
        <v>18</v>
      </c>
      <c r="O26" s="173" t="e">
        <f t="shared" si="6"/>
        <v>#DIV/0!</v>
      </c>
      <c r="P26" s="173" t="e">
        <f t="shared" si="6"/>
        <v>#DIV/0!</v>
      </c>
      <c r="Q26" s="178"/>
      <c r="R26" s="178"/>
      <c r="S26" s="178"/>
    </row>
    <row r="27" spans="2:19" ht="13.2" customHeight="1">
      <c r="B27" s="4" t="s">
        <v>23</v>
      </c>
      <c r="C27" s="173" t="e">
        <f t="shared" si="7"/>
        <v>#DIV/0!</v>
      </c>
      <c r="D27" s="173" t="e">
        <f t="shared" si="7"/>
        <v>#DIV/0!</v>
      </c>
      <c r="E27" s="173" t="e">
        <f t="shared" si="7"/>
        <v>#DIV/0!</v>
      </c>
      <c r="F27" s="173" t="e">
        <f t="shared" si="7"/>
        <v>#DIV/0!</v>
      </c>
      <c r="G27" s="173" t="e">
        <f t="shared" si="7"/>
        <v>#DIV/0!</v>
      </c>
      <c r="H27" s="173" t="e">
        <f t="shared" ref="H27:I27" si="16">H14/H$17</f>
        <v>#DIV/0!</v>
      </c>
      <c r="I27" s="173" t="e">
        <f t="shared" si="16"/>
        <v>#DIV/0!</v>
      </c>
      <c r="J27" s="173" t="e">
        <f t="shared" ref="J27" si="17">J14/J$17</f>
        <v>#DIV/0!</v>
      </c>
      <c r="K27" s="178"/>
      <c r="L27" s="178"/>
      <c r="N27" s="4" t="s">
        <v>23</v>
      </c>
      <c r="O27" s="173" t="e">
        <f t="shared" si="6"/>
        <v>#DIV/0!</v>
      </c>
      <c r="P27" s="173" t="e">
        <f t="shared" si="6"/>
        <v>#DIV/0!</v>
      </c>
      <c r="Q27" s="178"/>
      <c r="R27" s="178"/>
      <c r="S27" s="178"/>
    </row>
    <row r="28" spans="2:19" ht="13.2" customHeight="1">
      <c r="B28" s="4" t="s">
        <v>28</v>
      </c>
      <c r="C28" s="173" t="e">
        <f t="shared" si="7"/>
        <v>#DIV/0!</v>
      </c>
      <c r="D28" s="173" t="e">
        <f t="shared" si="7"/>
        <v>#DIV/0!</v>
      </c>
      <c r="E28" s="173" t="e">
        <f t="shared" si="7"/>
        <v>#DIV/0!</v>
      </c>
      <c r="F28" s="173" t="e">
        <f t="shared" si="7"/>
        <v>#DIV/0!</v>
      </c>
      <c r="G28" s="173" t="e">
        <f t="shared" si="7"/>
        <v>#DIV/0!</v>
      </c>
      <c r="H28" s="173" t="e">
        <f t="shared" ref="H28:I28" si="18">H15/H$17</f>
        <v>#DIV/0!</v>
      </c>
      <c r="I28" s="173" t="e">
        <f t="shared" si="18"/>
        <v>#DIV/0!</v>
      </c>
      <c r="J28" s="173" t="e">
        <f t="shared" ref="J28" si="19">J15/J$17</f>
        <v>#DIV/0!</v>
      </c>
      <c r="K28" s="178"/>
      <c r="L28" s="178"/>
      <c r="N28" s="4" t="s">
        <v>28</v>
      </c>
      <c r="O28" s="173" t="e">
        <f t="shared" si="6"/>
        <v>#DIV/0!</v>
      </c>
      <c r="P28" s="173" t="e">
        <f t="shared" si="6"/>
        <v>#DIV/0!</v>
      </c>
      <c r="Q28" s="178"/>
      <c r="R28" s="178"/>
      <c r="S28" s="178"/>
    </row>
    <row r="29" spans="2:19" ht="13.2" customHeight="1">
      <c r="B29" s="4" t="s">
        <v>84</v>
      </c>
      <c r="C29" s="193" t="e">
        <f t="shared" si="7"/>
        <v>#DIV/0!</v>
      </c>
      <c r="D29" s="193" t="e">
        <f t="shared" si="7"/>
        <v>#DIV/0!</v>
      </c>
      <c r="E29" s="193" t="e">
        <f t="shared" si="7"/>
        <v>#DIV/0!</v>
      </c>
      <c r="F29" s="193" t="e">
        <f t="shared" si="7"/>
        <v>#DIV/0!</v>
      </c>
      <c r="G29" s="193" t="e">
        <f t="shared" si="7"/>
        <v>#DIV/0!</v>
      </c>
      <c r="H29" s="193" t="e">
        <f t="shared" ref="H29:I29" si="20">H16/H$17</f>
        <v>#DIV/0!</v>
      </c>
      <c r="I29" s="193" t="e">
        <f t="shared" si="20"/>
        <v>#DIV/0!</v>
      </c>
      <c r="J29" s="193" t="e">
        <f t="shared" ref="J29" si="21">J16/J$17</f>
        <v>#DIV/0!</v>
      </c>
      <c r="K29" s="178"/>
      <c r="L29" s="178"/>
      <c r="N29" s="4" t="s">
        <v>84</v>
      </c>
      <c r="O29" s="193" t="e">
        <f t="shared" si="6"/>
        <v>#DIV/0!</v>
      </c>
      <c r="P29" s="193" t="e">
        <f t="shared" si="6"/>
        <v>#DIV/0!</v>
      </c>
      <c r="Q29" s="178"/>
      <c r="R29" s="178"/>
      <c r="S29" s="178"/>
    </row>
    <row r="30" spans="2:19" ht="13.2" customHeight="1">
      <c r="B30" s="4" t="s">
        <v>71</v>
      </c>
      <c r="C30" s="173" t="e">
        <f>SUM(C22:C29)</f>
        <v>#DIV/0!</v>
      </c>
      <c r="D30" s="173" t="e">
        <f t="shared" ref="D30:L30" si="22">SUM(D22:D29)</f>
        <v>#DIV/0!</v>
      </c>
      <c r="E30" s="173" t="e">
        <f t="shared" si="22"/>
        <v>#DIV/0!</v>
      </c>
      <c r="F30" s="173" t="e">
        <f t="shared" si="22"/>
        <v>#DIV/0!</v>
      </c>
      <c r="G30" s="173" t="e">
        <f t="shared" si="22"/>
        <v>#DIV/0!</v>
      </c>
      <c r="H30" s="173" t="e">
        <f t="shared" si="22"/>
        <v>#DIV/0!</v>
      </c>
      <c r="I30" s="173" t="e">
        <f t="shared" si="22"/>
        <v>#DIV/0!</v>
      </c>
      <c r="J30" s="173" t="e">
        <f t="shared" si="22"/>
        <v>#DIV/0!</v>
      </c>
      <c r="K30" s="173">
        <f t="shared" si="22"/>
        <v>0</v>
      </c>
      <c r="L30" s="173">
        <f t="shared" si="22"/>
        <v>0</v>
      </c>
      <c r="N30" s="4" t="s">
        <v>71</v>
      </c>
      <c r="O30" s="175" t="e">
        <f>SUM(O22:O29)</f>
        <v>#DIV/0!</v>
      </c>
      <c r="P30" s="175" t="e">
        <f>SUM(P22:P29)</f>
        <v>#DIV/0!</v>
      </c>
      <c r="Q30" s="175">
        <f t="shared" ref="Q30:S30" si="23">SUM(Q22:Q29)</f>
        <v>0</v>
      </c>
      <c r="R30" s="175">
        <f t="shared" si="23"/>
        <v>0</v>
      </c>
      <c r="S30" s="175">
        <f t="shared" si="23"/>
        <v>0</v>
      </c>
    </row>
    <row r="31" spans="2:19" ht="13.2" customHeight="1">
      <c r="B31" s="70"/>
      <c r="C31" s="71"/>
      <c r="D31" s="72"/>
      <c r="E31" s="72"/>
      <c r="F31" s="71"/>
      <c r="G31" s="71"/>
      <c r="H31" s="73"/>
      <c r="I31" s="20"/>
      <c r="J31" s="20"/>
      <c r="K31" s="20"/>
      <c r="L31" s="73"/>
      <c r="N31" s="70"/>
      <c r="O31" s="72"/>
      <c r="P31" s="73"/>
      <c r="Q31" s="73"/>
      <c r="R31" s="73"/>
      <c r="S31" s="73"/>
    </row>
    <row r="32" spans="2:19" ht="13.2" customHeight="1">
      <c r="B32" s="70"/>
      <c r="C32" s="71"/>
      <c r="D32" s="72"/>
      <c r="E32" s="72"/>
      <c r="F32" s="71"/>
      <c r="G32" s="71"/>
      <c r="H32" s="73"/>
      <c r="I32" s="73"/>
      <c r="J32" s="73"/>
      <c r="K32" s="73"/>
      <c r="L32" s="73"/>
      <c r="N32" s="70"/>
      <c r="O32" s="72"/>
      <c r="P32" s="73"/>
      <c r="Q32" s="73"/>
      <c r="R32" s="73"/>
      <c r="S32" s="73"/>
    </row>
    <row r="33" spans="2:19" ht="13.2" customHeight="1">
      <c r="B33" s="70"/>
      <c r="C33" s="71"/>
      <c r="D33" s="72"/>
      <c r="E33" s="72"/>
      <c r="F33" s="71"/>
      <c r="G33" s="71"/>
      <c r="H33" s="73"/>
      <c r="I33" s="73"/>
      <c r="J33" s="73"/>
      <c r="K33" s="73"/>
      <c r="L33" s="73"/>
      <c r="N33" s="70"/>
      <c r="O33" s="72"/>
      <c r="P33" s="73"/>
      <c r="Q33" s="73"/>
      <c r="R33" s="73"/>
      <c r="S33" s="73"/>
    </row>
    <row r="34" spans="2:19" ht="13.2" customHeight="1">
      <c r="B34" s="70"/>
      <c r="C34" s="71"/>
      <c r="D34" s="72"/>
      <c r="E34" s="72"/>
      <c r="F34" s="71"/>
      <c r="G34" s="71"/>
      <c r="H34" s="73"/>
      <c r="I34" s="73"/>
      <c r="J34" s="73"/>
      <c r="K34" s="73"/>
      <c r="L34" s="73"/>
      <c r="N34" s="70"/>
      <c r="O34" s="72"/>
      <c r="P34" s="73"/>
      <c r="Q34" s="73"/>
      <c r="R34" s="73"/>
      <c r="S34" s="73"/>
    </row>
    <row r="35" spans="2:19" ht="13.2" customHeight="1">
      <c r="B35" s="70"/>
      <c r="C35" s="71"/>
      <c r="D35" s="72"/>
      <c r="E35" s="72"/>
      <c r="F35" s="71"/>
      <c r="G35" s="71"/>
      <c r="H35" s="73"/>
      <c r="I35" s="73"/>
      <c r="J35" s="73"/>
      <c r="K35" s="73"/>
      <c r="L35" s="73"/>
      <c r="N35" s="70"/>
      <c r="O35" s="72"/>
      <c r="P35" s="73"/>
      <c r="Q35" s="73"/>
      <c r="R35" s="73"/>
      <c r="S35" s="73"/>
    </row>
    <row r="36" spans="2:19" ht="13.2" customHeight="1">
      <c r="B36" s="70"/>
      <c r="C36" s="71"/>
      <c r="D36" s="72"/>
      <c r="E36" s="72"/>
      <c r="F36" s="71"/>
      <c r="G36" s="71"/>
      <c r="H36" s="73"/>
      <c r="I36" s="73"/>
      <c r="J36" s="73"/>
      <c r="K36" s="73"/>
      <c r="L36" s="73"/>
      <c r="N36" s="70"/>
      <c r="O36" s="72"/>
      <c r="P36" s="73"/>
      <c r="Q36" s="73"/>
      <c r="R36" s="73"/>
      <c r="S36" s="73"/>
    </row>
    <row r="37" spans="2:19" ht="13.2" customHeight="1">
      <c r="B37" s="70"/>
      <c r="C37" s="71"/>
      <c r="D37" s="72"/>
      <c r="E37" s="72"/>
      <c r="F37" s="71"/>
      <c r="G37" s="71"/>
      <c r="H37" s="73"/>
      <c r="I37" s="73"/>
      <c r="J37" s="73"/>
      <c r="K37" s="73"/>
      <c r="L37" s="73"/>
      <c r="N37" s="70"/>
      <c r="O37" s="72"/>
      <c r="P37" s="73"/>
      <c r="Q37" s="73"/>
      <c r="R37" s="73"/>
      <c r="S37" s="73"/>
    </row>
    <row r="38" spans="2:19" ht="13.2" customHeight="1">
      <c r="B38" s="70"/>
      <c r="C38" s="71"/>
      <c r="D38" s="72"/>
      <c r="E38" s="72"/>
      <c r="F38" s="71"/>
      <c r="G38" s="71"/>
      <c r="H38" s="73"/>
      <c r="I38" s="73"/>
      <c r="J38" s="73"/>
      <c r="K38" s="73"/>
      <c r="L38" s="73"/>
      <c r="N38" s="70"/>
      <c r="O38" s="72"/>
      <c r="P38" s="73"/>
      <c r="Q38" s="73"/>
      <c r="R38" s="73"/>
      <c r="S38" s="73"/>
    </row>
    <row r="39" spans="2:19" ht="13.2" customHeight="1">
      <c r="B39" s="70"/>
      <c r="C39" s="71"/>
      <c r="D39" s="72"/>
      <c r="E39" s="72"/>
      <c r="F39" s="71"/>
      <c r="G39" s="71"/>
      <c r="H39" s="73"/>
      <c r="I39" s="73"/>
      <c r="J39" s="73"/>
      <c r="K39" s="73"/>
      <c r="L39" s="73"/>
      <c r="N39" s="70"/>
      <c r="O39" s="72"/>
      <c r="P39" s="73"/>
      <c r="Q39" s="73"/>
      <c r="R39" s="73"/>
      <c r="S39" s="73"/>
    </row>
    <row r="40" spans="2:19" ht="13.2" customHeight="1">
      <c r="B40" s="70"/>
      <c r="C40" s="71"/>
      <c r="D40" s="72"/>
      <c r="E40" s="72"/>
      <c r="F40" s="71"/>
      <c r="G40" s="71"/>
      <c r="H40" s="73"/>
      <c r="I40" s="73"/>
      <c r="J40" s="73"/>
      <c r="K40" s="73"/>
      <c r="L40" s="73"/>
      <c r="N40" s="70"/>
      <c r="O40" s="72"/>
      <c r="P40" s="73"/>
      <c r="Q40" s="73"/>
      <c r="R40" s="73"/>
      <c r="S40" s="73"/>
    </row>
    <row r="41" spans="2:19" ht="13.2" customHeight="1">
      <c r="B41" s="70"/>
      <c r="C41" s="71"/>
      <c r="D41" s="72"/>
      <c r="E41" s="72"/>
      <c r="F41" s="71"/>
      <c r="G41" s="71"/>
      <c r="H41" s="73"/>
      <c r="I41" s="73"/>
      <c r="J41" s="73"/>
      <c r="K41" s="73"/>
      <c r="L41" s="73"/>
      <c r="N41" s="70"/>
      <c r="O41" s="72"/>
      <c r="P41" s="73"/>
      <c r="Q41" s="73"/>
      <c r="R41" s="73"/>
      <c r="S41" s="73"/>
    </row>
    <row r="42" spans="2:19" ht="13.2" customHeight="1">
      <c r="B42" s="70"/>
      <c r="C42" s="71"/>
      <c r="D42" s="72"/>
      <c r="E42" s="72"/>
      <c r="F42" s="71"/>
      <c r="G42" s="71"/>
      <c r="H42" s="73"/>
      <c r="I42" s="73"/>
      <c r="J42" s="73"/>
      <c r="K42" s="73"/>
      <c r="L42" s="73"/>
      <c r="N42" s="70"/>
      <c r="O42" s="72"/>
      <c r="P42" s="73"/>
      <c r="Q42" s="73"/>
      <c r="R42" s="73"/>
      <c r="S42" s="73"/>
    </row>
    <row r="43" spans="2:19" ht="13.2" customHeight="1">
      <c r="B43" s="70"/>
      <c r="C43" s="71"/>
      <c r="D43" s="72"/>
      <c r="E43" s="72"/>
      <c r="F43" s="71"/>
      <c r="G43" s="71"/>
      <c r="H43" s="73"/>
      <c r="I43" s="73"/>
      <c r="J43" s="73"/>
      <c r="K43" s="73"/>
      <c r="L43" s="73"/>
      <c r="N43" s="70"/>
      <c r="O43" s="72"/>
      <c r="P43" s="73"/>
      <c r="Q43" s="73"/>
      <c r="R43" s="73"/>
      <c r="S43" s="73"/>
    </row>
    <row r="44" spans="2:19" ht="13.2" customHeight="1">
      <c r="B44" s="70"/>
      <c r="C44" s="71"/>
      <c r="D44" s="72"/>
      <c r="E44" s="72"/>
      <c r="F44" s="71"/>
      <c r="G44" s="71"/>
      <c r="H44" s="73"/>
      <c r="I44" s="73"/>
      <c r="J44" s="73"/>
      <c r="K44" s="73"/>
      <c r="L44" s="73"/>
      <c r="N44" s="70"/>
      <c r="O44" s="72"/>
      <c r="P44" s="73"/>
      <c r="Q44" s="73"/>
      <c r="R44" s="73"/>
      <c r="S44" s="73"/>
    </row>
    <row r="45" spans="2:19" ht="13.2" customHeight="1">
      <c r="B45" s="70"/>
      <c r="C45" s="71"/>
      <c r="D45" s="72"/>
      <c r="E45" s="72"/>
      <c r="F45" s="71"/>
      <c r="G45" s="71"/>
      <c r="H45" s="73"/>
      <c r="I45" s="73"/>
      <c r="J45" s="73"/>
      <c r="K45" s="73"/>
      <c r="L45" s="73"/>
      <c r="N45" s="70"/>
      <c r="O45" s="72"/>
      <c r="P45" s="73"/>
      <c r="Q45" s="73"/>
      <c r="R45" s="73"/>
      <c r="S45" s="73"/>
    </row>
    <row r="46" spans="2:19" ht="13.2" customHeight="1">
      <c r="B46" s="70"/>
      <c r="C46" s="71"/>
      <c r="D46" s="72"/>
      <c r="E46" s="72"/>
      <c r="F46" s="71"/>
      <c r="G46" s="71"/>
      <c r="H46" s="73"/>
      <c r="I46" s="73"/>
      <c r="J46" s="73"/>
      <c r="K46" s="73"/>
      <c r="L46" s="73"/>
      <c r="N46" s="70"/>
      <c r="O46" s="72"/>
      <c r="P46" s="73"/>
      <c r="Q46" s="73"/>
      <c r="R46" s="73"/>
      <c r="S46" s="73"/>
    </row>
    <row r="47" spans="2:19" ht="13.2" customHeight="1">
      <c r="B47" s="70"/>
      <c r="C47" s="71"/>
      <c r="D47" s="72"/>
      <c r="E47" s="72"/>
      <c r="F47" s="71"/>
      <c r="G47" s="71"/>
      <c r="H47" s="73"/>
      <c r="I47" s="73"/>
      <c r="J47" s="73"/>
      <c r="K47" s="73"/>
      <c r="L47" s="73"/>
      <c r="N47" s="70"/>
      <c r="O47" s="72"/>
      <c r="P47" s="73"/>
      <c r="Q47" s="73"/>
      <c r="R47" s="73"/>
      <c r="S47" s="73"/>
    </row>
    <row r="48" spans="2:19" ht="13.2" customHeight="1">
      <c r="B48" s="70"/>
      <c r="C48" s="71"/>
      <c r="D48" s="72"/>
      <c r="E48" s="72"/>
      <c r="F48" s="71"/>
      <c r="G48" s="71"/>
      <c r="H48" s="73"/>
      <c r="I48" s="73"/>
      <c r="J48" s="73"/>
      <c r="K48" s="73"/>
      <c r="L48" s="73"/>
      <c r="N48" s="70"/>
      <c r="O48" s="72"/>
      <c r="P48" s="73"/>
      <c r="Q48" s="73"/>
      <c r="R48" s="73"/>
      <c r="S48" s="73"/>
    </row>
    <row r="49" spans="2:19" ht="13.2" customHeight="1">
      <c r="C49" s="20"/>
      <c r="D49" s="20"/>
      <c r="E49" s="20"/>
      <c r="F49" s="20"/>
      <c r="G49" s="20"/>
      <c r="H49" s="20"/>
      <c r="L49" s="20" t="str">
        <f>IF(K30=0,"",L30/K30-1)</f>
        <v/>
      </c>
      <c r="O49" s="20"/>
      <c r="P49" s="20"/>
      <c r="Q49" s="20"/>
      <c r="R49" s="20"/>
      <c r="S49" s="20"/>
    </row>
    <row r="50" spans="2:19" ht="13.2" customHeight="1">
      <c r="C50" s="20"/>
      <c r="D50" s="20"/>
      <c r="E50" s="20"/>
      <c r="F50" s="20"/>
      <c r="G50" s="20"/>
      <c r="H50" s="20"/>
      <c r="I50" s="20"/>
      <c r="J50" s="20"/>
      <c r="K50" s="20"/>
      <c r="L50" s="20"/>
      <c r="O50" s="20"/>
      <c r="P50" s="20"/>
      <c r="Q50" s="20"/>
      <c r="R50" s="20"/>
      <c r="S50" s="20"/>
    </row>
    <row r="51" spans="2:19" ht="15" customHeight="1">
      <c r="B51" s="23" t="s">
        <v>152</v>
      </c>
      <c r="N51" s="23" t="s">
        <v>153</v>
      </c>
    </row>
    <row r="52" spans="2:19" ht="13.2" customHeight="1">
      <c r="B52" s="33" t="str">
        <f t="shared" ref="B52:L52" si="24">B8</f>
        <v>5G RAN Vendor</v>
      </c>
      <c r="C52" s="22" t="str">
        <f t="shared" si="24"/>
        <v>1Q19</v>
      </c>
      <c r="D52" s="22" t="str">
        <f t="shared" si="24"/>
        <v>2Q19</v>
      </c>
      <c r="E52" s="22" t="str">
        <f t="shared" si="24"/>
        <v>3Q19</v>
      </c>
      <c r="F52" s="22" t="str">
        <f t="shared" si="24"/>
        <v>4Q19</v>
      </c>
      <c r="G52" s="22" t="str">
        <f t="shared" si="24"/>
        <v>1Q20</v>
      </c>
      <c r="H52" s="22" t="str">
        <f t="shared" si="24"/>
        <v>2Q20</v>
      </c>
      <c r="I52" s="22" t="str">
        <f t="shared" si="24"/>
        <v>3Q20</v>
      </c>
      <c r="J52" s="22" t="str">
        <f t="shared" si="24"/>
        <v>4Q20</v>
      </c>
      <c r="K52" s="22" t="str">
        <f t="shared" si="24"/>
        <v>1Q21</v>
      </c>
      <c r="L52" s="22" t="str">
        <f t="shared" si="24"/>
        <v>2Q21</v>
      </c>
      <c r="N52" s="33" t="str">
        <f>N8</f>
        <v>5G RAN Vendor</v>
      </c>
      <c r="O52" s="22">
        <f>O8</f>
        <v>2019</v>
      </c>
      <c r="P52" s="22">
        <v>2020</v>
      </c>
      <c r="Q52" s="22">
        <v>2021</v>
      </c>
      <c r="R52" s="22">
        <f>R8</f>
        <v>2022</v>
      </c>
      <c r="S52" s="22">
        <f>S8</f>
        <v>2023</v>
      </c>
    </row>
    <row r="53" spans="2:19" ht="13.2" customHeight="1">
      <c r="B53" s="4" t="str">
        <f>B9</f>
        <v>Ericsson</v>
      </c>
      <c r="C53" s="169"/>
      <c r="D53" s="169"/>
      <c r="E53" s="169"/>
      <c r="F53" s="169"/>
      <c r="G53" s="169"/>
      <c r="H53" s="169"/>
      <c r="I53" s="169"/>
      <c r="J53" s="169"/>
      <c r="K53" s="169"/>
      <c r="L53" s="169"/>
      <c r="N53" s="4" t="str">
        <f>N9</f>
        <v>Ericsson</v>
      </c>
      <c r="O53" s="171">
        <f t="shared" ref="O53:O61" si="25">SUM(C53:F53)</f>
        <v>0</v>
      </c>
      <c r="P53" s="171">
        <f>SUM(G53:J53)</f>
        <v>0</v>
      </c>
      <c r="Q53" s="169"/>
      <c r="R53" s="169"/>
      <c r="S53" s="169"/>
    </row>
    <row r="54" spans="2:19" ht="13.2" customHeight="1">
      <c r="B54" s="4" t="str">
        <f>B10</f>
        <v>Fujitsu</v>
      </c>
      <c r="C54" s="169"/>
      <c r="D54" s="169"/>
      <c r="E54" s="169"/>
      <c r="F54" s="169"/>
      <c r="G54" s="179"/>
      <c r="H54" s="169"/>
      <c r="I54" s="169"/>
      <c r="J54" s="169"/>
      <c r="K54" s="169"/>
      <c r="L54" s="169"/>
      <c r="N54" s="4" t="str">
        <f>N10</f>
        <v>Fujitsu</v>
      </c>
      <c r="O54" s="171">
        <f t="shared" si="25"/>
        <v>0</v>
      </c>
      <c r="P54" s="171">
        <f t="shared" ref="P54:P61" si="26">SUM(G54:J54)</f>
        <v>0</v>
      </c>
      <c r="Q54" s="169"/>
      <c r="R54" s="169"/>
      <c r="S54" s="169"/>
    </row>
    <row r="55" spans="2:19" ht="13.2" customHeight="1">
      <c r="B55" s="4" t="str">
        <f>B11</f>
        <v>Huawei</v>
      </c>
      <c r="C55" s="169"/>
      <c r="D55" s="169"/>
      <c r="E55" s="169"/>
      <c r="F55" s="169"/>
      <c r="G55" s="179"/>
      <c r="H55" s="169"/>
      <c r="I55" s="169"/>
      <c r="J55" s="169"/>
      <c r="K55" s="169"/>
      <c r="L55" s="169"/>
      <c r="N55" s="4" t="str">
        <f>N11</f>
        <v>Huawei</v>
      </c>
      <c r="O55" s="171">
        <f t="shared" si="25"/>
        <v>0</v>
      </c>
      <c r="P55" s="171">
        <f t="shared" si="26"/>
        <v>0</v>
      </c>
      <c r="Q55" s="169"/>
      <c r="R55" s="169"/>
      <c r="S55" s="169"/>
    </row>
    <row r="56" spans="2:19" ht="13.2" customHeight="1">
      <c r="B56" s="4" t="s">
        <v>20</v>
      </c>
      <c r="C56" s="169"/>
      <c r="D56" s="169"/>
      <c r="E56" s="169"/>
      <c r="F56" s="169"/>
      <c r="G56" s="179"/>
      <c r="H56" s="169"/>
      <c r="I56" s="169"/>
      <c r="J56" s="169"/>
      <c r="K56" s="169"/>
      <c r="L56" s="169"/>
      <c r="N56" s="4" t="s">
        <v>20</v>
      </c>
      <c r="O56" s="171">
        <f t="shared" si="25"/>
        <v>0</v>
      </c>
      <c r="P56" s="171">
        <f t="shared" si="26"/>
        <v>0</v>
      </c>
      <c r="Q56" s="169"/>
      <c r="R56" s="169"/>
      <c r="S56" s="169"/>
    </row>
    <row r="57" spans="2:19" ht="13.2" customHeight="1">
      <c r="B57" s="4" t="str">
        <f>B12</f>
        <v>NEC</v>
      </c>
      <c r="C57" s="169"/>
      <c r="D57" s="169"/>
      <c r="E57" s="169"/>
      <c r="F57" s="169"/>
      <c r="G57" s="169"/>
      <c r="H57" s="169"/>
      <c r="I57" s="169"/>
      <c r="J57" s="169"/>
      <c r="K57" s="169"/>
      <c r="L57" s="169"/>
      <c r="N57" s="4" t="str">
        <f>N12</f>
        <v>NEC</v>
      </c>
      <c r="O57" s="171">
        <f t="shared" si="25"/>
        <v>0</v>
      </c>
      <c r="P57" s="171">
        <f t="shared" si="26"/>
        <v>0</v>
      </c>
      <c r="Q57" s="169"/>
      <c r="R57" s="169"/>
      <c r="S57" s="169"/>
    </row>
    <row r="58" spans="2:19" ht="13.2" customHeight="1">
      <c r="B58" s="4" t="str">
        <f>B13</f>
        <v>Nokia</v>
      </c>
      <c r="C58" s="169"/>
      <c r="D58" s="169"/>
      <c r="E58" s="169"/>
      <c r="F58" s="169"/>
      <c r="G58" s="179"/>
      <c r="H58" s="169"/>
      <c r="I58" s="169"/>
      <c r="J58" s="169"/>
      <c r="K58" s="169"/>
      <c r="L58" s="169"/>
      <c r="N58" s="4" t="str">
        <f>N13</f>
        <v>Nokia</v>
      </c>
      <c r="O58" s="171">
        <f t="shared" si="25"/>
        <v>0</v>
      </c>
      <c r="P58" s="171">
        <f t="shared" si="26"/>
        <v>0</v>
      </c>
      <c r="Q58" s="169"/>
      <c r="R58" s="169"/>
      <c r="S58" s="169"/>
    </row>
    <row r="59" spans="2:19" ht="13.2" customHeight="1">
      <c r="B59" s="4" t="str">
        <f>B14</f>
        <v>Samsung</v>
      </c>
      <c r="C59" s="169"/>
      <c r="D59" s="169"/>
      <c r="E59" s="169"/>
      <c r="F59" s="169"/>
      <c r="G59" s="195"/>
      <c r="H59" s="169"/>
      <c r="I59" s="169"/>
      <c r="J59" s="169"/>
      <c r="K59" s="169"/>
      <c r="L59" s="169"/>
      <c r="N59" s="4" t="str">
        <f>N14</f>
        <v>Samsung</v>
      </c>
      <c r="O59" s="171">
        <f t="shared" si="25"/>
        <v>0</v>
      </c>
      <c r="P59" s="171">
        <f t="shared" si="26"/>
        <v>0</v>
      </c>
      <c r="Q59" s="169"/>
      <c r="R59" s="169"/>
      <c r="S59" s="169"/>
    </row>
    <row r="60" spans="2:19" ht="13.2" customHeight="1">
      <c r="B60" s="4" t="str">
        <f>B15</f>
        <v>ZTE</v>
      </c>
      <c r="C60" s="169"/>
      <c r="D60" s="169"/>
      <c r="E60" s="169"/>
      <c r="F60" s="169"/>
      <c r="G60" s="169"/>
      <c r="H60" s="169"/>
      <c r="I60" s="169"/>
      <c r="J60" s="169"/>
      <c r="K60" s="169"/>
      <c r="L60" s="169"/>
      <c r="N60" s="4" t="str">
        <f>N15</f>
        <v>ZTE</v>
      </c>
      <c r="O60" s="171">
        <f t="shared" si="25"/>
        <v>0</v>
      </c>
      <c r="P60" s="171">
        <f t="shared" si="26"/>
        <v>0</v>
      </c>
      <c r="Q60" s="169"/>
      <c r="R60" s="169"/>
      <c r="S60" s="169"/>
    </row>
    <row r="61" spans="2:19" ht="13.2" customHeight="1">
      <c r="B61" s="4" t="str">
        <f>B16</f>
        <v>Other</v>
      </c>
      <c r="C61" s="169"/>
      <c r="D61" s="169"/>
      <c r="E61" s="169"/>
      <c r="F61" s="169"/>
      <c r="G61" s="169"/>
      <c r="H61" s="169"/>
      <c r="I61" s="169"/>
      <c r="J61" s="169"/>
      <c r="K61" s="169"/>
      <c r="L61" s="169"/>
      <c r="N61" s="4" t="str">
        <f>N16</f>
        <v>Other</v>
      </c>
      <c r="O61" s="171">
        <f t="shared" si="25"/>
        <v>0</v>
      </c>
      <c r="P61" s="171">
        <f t="shared" si="26"/>
        <v>0</v>
      </c>
      <c r="Q61" s="169"/>
      <c r="R61" s="169"/>
      <c r="S61" s="169"/>
    </row>
    <row r="62" spans="2:19" ht="13.2" customHeight="1">
      <c r="B62" s="4" t="s">
        <v>71</v>
      </c>
      <c r="C62" s="170">
        <f t="shared" ref="C62:L62" si="27">SUM(C53:C61)</f>
        <v>0</v>
      </c>
      <c r="D62" s="170">
        <f t="shared" si="27"/>
        <v>0</v>
      </c>
      <c r="E62" s="170">
        <f t="shared" si="27"/>
        <v>0</v>
      </c>
      <c r="F62" s="170">
        <f t="shared" si="27"/>
        <v>0</v>
      </c>
      <c r="G62" s="170">
        <f t="shared" si="27"/>
        <v>0</v>
      </c>
      <c r="H62" s="170">
        <f t="shared" si="27"/>
        <v>0</v>
      </c>
      <c r="I62" s="170">
        <f t="shared" si="27"/>
        <v>0</v>
      </c>
      <c r="J62" s="170">
        <f t="shared" si="27"/>
        <v>0</v>
      </c>
      <c r="K62" s="170">
        <f t="shared" si="27"/>
        <v>0</v>
      </c>
      <c r="L62" s="170">
        <f t="shared" si="27"/>
        <v>0</v>
      </c>
      <c r="N62" s="4" t="s">
        <v>71</v>
      </c>
      <c r="O62" s="172">
        <f>SUM(O53:O61)</f>
        <v>0</v>
      </c>
      <c r="P62" s="172">
        <f>SUM(P53:P61)</f>
        <v>0</v>
      </c>
      <c r="Q62" s="172">
        <f>SUM(Q53:Q61)</f>
        <v>0</v>
      </c>
      <c r="R62" s="172">
        <f>SUM(R53:R61)</f>
        <v>0</v>
      </c>
      <c r="S62" s="172">
        <f>SUM(S53:S61)</f>
        <v>0</v>
      </c>
    </row>
    <row r="63" spans="2:19" ht="13.2" customHeight="1">
      <c r="B63" s="1" t="s">
        <v>163</v>
      </c>
    </row>
    <row r="64" spans="2:19" ht="13.2" customHeight="1"/>
    <row r="65" spans="2:19" ht="15" customHeight="1">
      <c r="B65" s="23" t="s">
        <v>129</v>
      </c>
      <c r="F65" s="26"/>
      <c r="N65" s="23" t="s">
        <v>130</v>
      </c>
    </row>
    <row r="66" spans="2:19" ht="13.2" customHeight="1">
      <c r="B66" s="11"/>
      <c r="C66" s="22" t="s">
        <v>74</v>
      </c>
      <c r="D66" s="22" t="s">
        <v>75</v>
      </c>
      <c r="E66" s="22" t="s">
        <v>76</v>
      </c>
      <c r="F66" s="22" t="s">
        <v>77</v>
      </c>
      <c r="G66" s="22" t="s">
        <v>78</v>
      </c>
      <c r="H66" s="22" t="s">
        <v>79</v>
      </c>
      <c r="I66" s="22" t="s">
        <v>80</v>
      </c>
      <c r="J66" s="22" t="s">
        <v>81</v>
      </c>
      <c r="K66" s="22" t="s">
        <v>82</v>
      </c>
      <c r="L66" s="22" t="s">
        <v>83</v>
      </c>
      <c r="N66" s="11"/>
      <c r="O66" s="22">
        <v>2019</v>
      </c>
      <c r="P66" s="22">
        <v>2020</v>
      </c>
      <c r="Q66" s="22">
        <v>2021</v>
      </c>
      <c r="R66" s="22">
        <v>2022</v>
      </c>
      <c r="S66" s="22">
        <v>2023</v>
      </c>
    </row>
    <row r="67" spans="2:19" ht="13.2" customHeight="1">
      <c r="B67" s="4" t="s">
        <v>11</v>
      </c>
      <c r="C67" s="173" t="e">
        <f t="shared" ref="C67:G75" si="28">C53/C$62</f>
        <v>#DIV/0!</v>
      </c>
      <c r="D67" s="173" t="e">
        <f t="shared" si="28"/>
        <v>#DIV/0!</v>
      </c>
      <c r="E67" s="173" t="e">
        <f t="shared" si="28"/>
        <v>#DIV/0!</v>
      </c>
      <c r="F67" s="173" t="e">
        <f t="shared" si="28"/>
        <v>#DIV/0!</v>
      </c>
      <c r="G67" s="173" t="e">
        <f t="shared" si="28"/>
        <v>#DIV/0!</v>
      </c>
      <c r="H67" s="173" t="e">
        <f t="shared" ref="H67:I67" si="29">H53/H$62</f>
        <v>#DIV/0!</v>
      </c>
      <c r="I67" s="173" t="e">
        <f t="shared" si="29"/>
        <v>#DIV/0!</v>
      </c>
      <c r="J67" s="173" t="e">
        <f t="shared" ref="J67" si="30">J53/J$62</f>
        <v>#DIV/0!</v>
      </c>
      <c r="K67" s="178"/>
      <c r="L67" s="178"/>
      <c r="N67" s="4" t="s">
        <v>11</v>
      </c>
      <c r="O67" s="173" t="e">
        <f t="shared" ref="O67:P75" si="31">O53/O$62</f>
        <v>#DIV/0!</v>
      </c>
      <c r="P67" s="173" t="e">
        <f t="shared" si="31"/>
        <v>#DIV/0!</v>
      </c>
      <c r="Q67" s="178"/>
      <c r="R67" s="178"/>
      <c r="S67" s="178"/>
    </row>
    <row r="68" spans="2:19" ht="13.2" customHeight="1">
      <c r="B68" s="4" t="s">
        <v>3</v>
      </c>
      <c r="C68" s="173" t="e">
        <f t="shared" si="28"/>
        <v>#DIV/0!</v>
      </c>
      <c r="D68" s="173" t="e">
        <f t="shared" si="28"/>
        <v>#DIV/0!</v>
      </c>
      <c r="E68" s="173" t="e">
        <f t="shared" si="28"/>
        <v>#DIV/0!</v>
      </c>
      <c r="F68" s="173" t="e">
        <f t="shared" si="28"/>
        <v>#DIV/0!</v>
      </c>
      <c r="G68" s="173" t="e">
        <f t="shared" si="28"/>
        <v>#DIV/0!</v>
      </c>
      <c r="H68" s="173" t="e">
        <f t="shared" ref="H68:I68" si="32">H54/H$62</f>
        <v>#DIV/0!</v>
      </c>
      <c r="I68" s="173" t="e">
        <f t="shared" si="32"/>
        <v>#DIV/0!</v>
      </c>
      <c r="J68" s="173" t="e">
        <f t="shared" ref="J68" si="33">J54/J$62</f>
        <v>#DIV/0!</v>
      </c>
      <c r="K68" s="178"/>
      <c r="L68" s="178"/>
      <c r="N68" s="4" t="s">
        <v>3</v>
      </c>
      <c r="O68" s="173" t="e">
        <f t="shared" si="31"/>
        <v>#DIV/0!</v>
      </c>
      <c r="P68" s="173" t="e">
        <f t="shared" si="31"/>
        <v>#DIV/0!</v>
      </c>
      <c r="Q68" s="178"/>
      <c r="R68" s="178"/>
      <c r="S68" s="178"/>
    </row>
    <row r="69" spans="2:19" ht="13.2" customHeight="1">
      <c r="B69" s="4" t="s">
        <v>17</v>
      </c>
      <c r="C69" s="173" t="e">
        <f t="shared" si="28"/>
        <v>#DIV/0!</v>
      </c>
      <c r="D69" s="173" t="e">
        <f t="shared" si="28"/>
        <v>#DIV/0!</v>
      </c>
      <c r="E69" s="173" t="e">
        <f t="shared" si="28"/>
        <v>#DIV/0!</v>
      </c>
      <c r="F69" s="173" t="e">
        <f t="shared" si="28"/>
        <v>#DIV/0!</v>
      </c>
      <c r="G69" s="173" t="e">
        <f t="shared" si="28"/>
        <v>#DIV/0!</v>
      </c>
      <c r="H69" s="173" t="e">
        <f t="shared" ref="H69:I69" si="34">H55/H$62</f>
        <v>#DIV/0!</v>
      </c>
      <c r="I69" s="173" t="e">
        <f t="shared" si="34"/>
        <v>#DIV/0!</v>
      </c>
      <c r="J69" s="173" t="e">
        <f t="shared" ref="J69" si="35">J55/J$62</f>
        <v>#DIV/0!</v>
      </c>
      <c r="K69" s="178"/>
      <c r="L69" s="178"/>
      <c r="N69" s="4" t="s">
        <v>17</v>
      </c>
      <c r="O69" s="173" t="e">
        <f t="shared" si="31"/>
        <v>#DIV/0!</v>
      </c>
      <c r="P69" s="173" t="e">
        <f t="shared" si="31"/>
        <v>#DIV/0!</v>
      </c>
      <c r="Q69" s="178"/>
      <c r="R69" s="178"/>
      <c r="S69" s="178"/>
    </row>
    <row r="70" spans="2:19" ht="13.2" customHeight="1">
      <c r="B70" s="4" t="s">
        <v>20</v>
      </c>
      <c r="C70" s="173" t="e">
        <f t="shared" si="28"/>
        <v>#DIV/0!</v>
      </c>
      <c r="D70" s="173" t="e">
        <f t="shared" si="28"/>
        <v>#DIV/0!</v>
      </c>
      <c r="E70" s="173" t="e">
        <f t="shared" si="28"/>
        <v>#DIV/0!</v>
      </c>
      <c r="F70" s="173" t="e">
        <f t="shared" si="28"/>
        <v>#DIV/0!</v>
      </c>
      <c r="G70" s="193" t="e">
        <f t="shared" si="28"/>
        <v>#DIV/0!</v>
      </c>
      <c r="H70" s="193" t="e">
        <f t="shared" ref="H70:I70" si="36">H56/H$62</f>
        <v>#DIV/0!</v>
      </c>
      <c r="I70" s="193" t="e">
        <f t="shared" si="36"/>
        <v>#DIV/0!</v>
      </c>
      <c r="J70" s="193" t="e">
        <f t="shared" ref="J70" si="37">J56/J$62</f>
        <v>#DIV/0!</v>
      </c>
      <c r="K70" s="178"/>
      <c r="L70" s="178"/>
      <c r="N70" s="4" t="s">
        <v>20</v>
      </c>
      <c r="O70" s="173" t="e">
        <f t="shared" si="31"/>
        <v>#DIV/0!</v>
      </c>
      <c r="P70" s="193" t="e">
        <f t="shared" si="31"/>
        <v>#DIV/0!</v>
      </c>
      <c r="Q70" s="178"/>
      <c r="R70" s="178"/>
      <c r="S70" s="178"/>
    </row>
    <row r="71" spans="2:19" ht="13.2" customHeight="1">
      <c r="B71" s="4" t="s">
        <v>2</v>
      </c>
      <c r="C71" s="173" t="e">
        <f t="shared" si="28"/>
        <v>#DIV/0!</v>
      </c>
      <c r="D71" s="173" t="e">
        <f t="shared" si="28"/>
        <v>#DIV/0!</v>
      </c>
      <c r="E71" s="173" t="e">
        <f t="shared" si="28"/>
        <v>#DIV/0!</v>
      </c>
      <c r="F71" s="173" t="e">
        <f t="shared" si="28"/>
        <v>#DIV/0!</v>
      </c>
      <c r="G71" s="173" t="e">
        <f t="shared" si="28"/>
        <v>#DIV/0!</v>
      </c>
      <c r="H71" s="173" t="e">
        <f t="shared" ref="H71:I71" si="38">H57/H$62</f>
        <v>#DIV/0!</v>
      </c>
      <c r="I71" s="173" t="e">
        <f t="shared" si="38"/>
        <v>#DIV/0!</v>
      </c>
      <c r="J71" s="173" t="e">
        <f t="shared" ref="J71" si="39">J57/J$62</f>
        <v>#DIV/0!</v>
      </c>
      <c r="K71" s="178"/>
      <c r="L71" s="178"/>
      <c r="N71" s="4" t="s">
        <v>2</v>
      </c>
      <c r="O71" s="173" t="e">
        <f t="shared" si="31"/>
        <v>#DIV/0!</v>
      </c>
      <c r="P71" s="173" t="e">
        <f t="shared" si="31"/>
        <v>#DIV/0!</v>
      </c>
      <c r="Q71" s="178"/>
      <c r="R71" s="178"/>
      <c r="S71" s="178"/>
    </row>
    <row r="72" spans="2:19" ht="13.2" customHeight="1">
      <c r="B72" s="4" t="s">
        <v>18</v>
      </c>
      <c r="C72" s="173" t="e">
        <f t="shared" si="28"/>
        <v>#DIV/0!</v>
      </c>
      <c r="D72" s="173" t="e">
        <f t="shared" si="28"/>
        <v>#DIV/0!</v>
      </c>
      <c r="E72" s="173" t="e">
        <f t="shared" si="28"/>
        <v>#DIV/0!</v>
      </c>
      <c r="F72" s="173" t="e">
        <f t="shared" si="28"/>
        <v>#DIV/0!</v>
      </c>
      <c r="G72" s="173" t="e">
        <f t="shared" si="28"/>
        <v>#DIV/0!</v>
      </c>
      <c r="H72" s="173" t="e">
        <f t="shared" ref="H72:I72" si="40">H58/H$62</f>
        <v>#DIV/0!</v>
      </c>
      <c r="I72" s="173" t="e">
        <f t="shared" si="40"/>
        <v>#DIV/0!</v>
      </c>
      <c r="J72" s="173" t="e">
        <f t="shared" ref="J72" si="41">J58/J$62</f>
        <v>#DIV/0!</v>
      </c>
      <c r="K72" s="178"/>
      <c r="L72" s="178"/>
      <c r="N72" s="4" t="s">
        <v>18</v>
      </c>
      <c r="O72" s="173" t="e">
        <f t="shared" si="31"/>
        <v>#DIV/0!</v>
      </c>
      <c r="P72" s="173" t="e">
        <f t="shared" si="31"/>
        <v>#DIV/0!</v>
      </c>
      <c r="Q72" s="178"/>
      <c r="R72" s="178"/>
      <c r="S72" s="178"/>
    </row>
    <row r="73" spans="2:19" ht="13.2" customHeight="1">
      <c r="B73" s="4" t="s">
        <v>23</v>
      </c>
      <c r="C73" s="173" t="e">
        <f t="shared" si="28"/>
        <v>#DIV/0!</v>
      </c>
      <c r="D73" s="173" t="e">
        <f t="shared" si="28"/>
        <v>#DIV/0!</v>
      </c>
      <c r="E73" s="173" t="e">
        <f t="shared" si="28"/>
        <v>#DIV/0!</v>
      </c>
      <c r="F73" s="173" t="e">
        <f t="shared" si="28"/>
        <v>#DIV/0!</v>
      </c>
      <c r="G73" s="173" t="e">
        <f t="shared" si="28"/>
        <v>#DIV/0!</v>
      </c>
      <c r="H73" s="173" t="e">
        <f t="shared" ref="H73:I73" si="42">H59/H$62</f>
        <v>#DIV/0!</v>
      </c>
      <c r="I73" s="173" t="e">
        <f t="shared" si="42"/>
        <v>#DIV/0!</v>
      </c>
      <c r="J73" s="173" t="e">
        <f t="shared" ref="J73" si="43">J59/J$62</f>
        <v>#DIV/0!</v>
      </c>
      <c r="K73" s="178"/>
      <c r="L73" s="178"/>
      <c r="N73" s="4" t="s">
        <v>23</v>
      </c>
      <c r="O73" s="173" t="e">
        <f t="shared" si="31"/>
        <v>#DIV/0!</v>
      </c>
      <c r="P73" s="173" t="e">
        <f t="shared" si="31"/>
        <v>#DIV/0!</v>
      </c>
      <c r="Q73" s="178"/>
      <c r="R73" s="178"/>
      <c r="S73" s="178"/>
    </row>
    <row r="74" spans="2:19" ht="13.2" customHeight="1">
      <c r="B74" s="4" t="s">
        <v>28</v>
      </c>
      <c r="C74" s="173" t="e">
        <f t="shared" si="28"/>
        <v>#DIV/0!</v>
      </c>
      <c r="D74" s="173" t="e">
        <f t="shared" si="28"/>
        <v>#DIV/0!</v>
      </c>
      <c r="E74" s="173" t="e">
        <f t="shared" si="28"/>
        <v>#DIV/0!</v>
      </c>
      <c r="F74" s="173" t="e">
        <f t="shared" si="28"/>
        <v>#DIV/0!</v>
      </c>
      <c r="G74" s="173" t="e">
        <f t="shared" si="28"/>
        <v>#DIV/0!</v>
      </c>
      <c r="H74" s="173" t="e">
        <f t="shared" ref="H74:I74" si="44">H60/H$62</f>
        <v>#DIV/0!</v>
      </c>
      <c r="I74" s="173" t="e">
        <f t="shared" si="44"/>
        <v>#DIV/0!</v>
      </c>
      <c r="J74" s="173" t="e">
        <f t="shared" ref="J74" si="45">J60/J$62</f>
        <v>#DIV/0!</v>
      </c>
      <c r="K74" s="178"/>
      <c r="L74" s="178"/>
      <c r="N74" s="4" t="s">
        <v>28</v>
      </c>
      <c r="O74" s="173" t="e">
        <f t="shared" si="31"/>
        <v>#DIV/0!</v>
      </c>
      <c r="P74" s="173" t="e">
        <f t="shared" si="31"/>
        <v>#DIV/0!</v>
      </c>
      <c r="Q74" s="178"/>
      <c r="R74" s="178"/>
      <c r="S74" s="178"/>
    </row>
    <row r="75" spans="2:19" ht="13.2" customHeight="1">
      <c r="B75" s="4" t="s">
        <v>84</v>
      </c>
      <c r="C75" s="193" t="e">
        <f t="shared" si="28"/>
        <v>#DIV/0!</v>
      </c>
      <c r="D75" s="193" t="e">
        <f t="shared" si="28"/>
        <v>#DIV/0!</v>
      </c>
      <c r="E75" s="193" t="e">
        <f t="shared" si="28"/>
        <v>#DIV/0!</v>
      </c>
      <c r="F75" s="193" t="e">
        <f t="shared" si="28"/>
        <v>#DIV/0!</v>
      </c>
      <c r="G75" s="193" t="e">
        <f t="shared" si="28"/>
        <v>#DIV/0!</v>
      </c>
      <c r="H75" s="193" t="e">
        <f t="shared" ref="H75:I75" si="46">H61/H$62</f>
        <v>#DIV/0!</v>
      </c>
      <c r="I75" s="193" t="e">
        <f t="shared" si="46"/>
        <v>#DIV/0!</v>
      </c>
      <c r="J75" s="193" t="e">
        <f t="shared" ref="J75" si="47">J61/J$62</f>
        <v>#DIV/0!</v>
      </c>
      <c r="K75" s="178"/>
      <c r="L75" s="178"/>
      <c r="N75" s="4" t="s">
        <v>84</v>
      </c>
      <c r="O75" s="193" t="e">
        <f t="shared" si="31"/>
        <v>#DIV/0!</v>
      </c>
      <c r="P75" s="193" t="e">
        <f t="shared" si="31"/>
        <v>#DIV/0!</v>
      </c>
      <c r="Q75" s="178"/>
      <c r="R75" s="178"/>
      <c r="S75" s="178"/>
    </row>
    <row r="76" spans="2:19" ht="13.2" customHeight="1">
      <c r="B76" s="4" t="s">
        <v>71</v>
      </c>
      <c r="C76" s="175" t="e">
        <f t="shared" ref="C76:H76" si="48">SUM(C67:C75)</f>
        <v>#DIV/0!</v>
      </c>
      <c r="D76" s="175" t="e">
        <f t="shared" si="48"/>
        <v>#DIV/0!</v>
      </c>
      <c r="E76" s="175" t="e">
        <f t="shared" si="48"/>
        <v>#DIV/0!</v>
      </c>
      <c r="F76" s="175" t="e">
        <f t="shared" si="48"/>
        <v>#DIV/0!</v>
      </c>
      <c r="G76" s="175" t="e">
        <f t="shared" si="48"/>
        <v>#DIV/0!</v>
      </c>
      <c r="H76" s="175" t="e">
        <f t="shared" si="48"/>
        <v>#DIV/0!</v>
      </c>
      <c r="I76" s="175" t="e">
        <f t="shared" ref="I76:L76" si="49">SUM(I67:I75)</f>
        <v>#DIV/0!</v>
      </c>
      <c r="J76" s="175" t="e">
        <f t="shared" si="49"/>
        <v>#DIV/0!</v>
      </c>
      <c r="K76" s="175">
        <f t="shared" si="49"/>
        <v>0</v>
      </c>
      <c r="L76" s="175">
        <f t="shared" si="49"/>
        <v>0</v>
      </c>
      <c r="N76" s="4" t="s">
        <v>71</v>
      </c>
      <c r="O76" s="175" t="e">
        <f>SUM(O67:O75)</f>
        <v>#DIV/0!</v>
      </c>
      <c r="P76" s="175" t="e">
        <f>SUM(P67:P75)</f>
        <v>#DIV/0!</v>
      </c>
      <c r="Q76" s="175">
        <f t="shared" ref="Q76:S76" si="50">SUM(Q67:Q75)</f>
        <v>0</v>
      </c>
      <c r="R76" s="175">
        <f t="shared" si="50"/>
        <v>0</v>
      </c>
      <c r="S76" s="175">
        <f t="shared" si="50"/>
        <v>0</v>
      </c>
    </row>
    <row r="77" spans="2:19" ht="13.2" customHeight="1">
      <c r="C77" s="20"/>
      <c r="D77" s="20"/>
      <c r="E77" s="20"/>
      <c r="F77" s="20"/>
      <c r="G77" s="20"/>
      <c r="H77" s="20"/>
      <c r="I77" s="20"/>
      <c r="J77" s="20"/>
      <c r="K77" s="20"/>
      <c r="L77" s="20" t="str">
        <f>IF(K76=0,"",L76/K76-1)</f>
        <v/>
      </c>
      <c r="O77" s="20"/>
      <c r="P77" s="20"/>
      <c r="Q77" s="20"/>
      <c r="R77" s="20"/>
      <c r="S77" s="20"/>
    </row>
    <row r="78" spans="2:19" ht="13.2" customHeight="1"/>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U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2" spans="2:21" ht="17.399999999999999">
      <c r="B2" s="30" t="str">
        <f>Introduction!B2</f>
        <v>LightCounting Wireless Infrastructure Shares, Size &amp; Forecast - 4Q20</v>
      </c>
      <c r="C2" s="30"/>
      <c r="D2" s="30"/>
      <c r="E2" s="30"/>
    </row>
    <row r="3" spans="2:21" ht="15">
      <c r="B3" s="217" t="str">
        <f>Introduction!B3</f>
        <v>February 2021 - Sample template for illustrative purposes only</v>
      </c>
      <c r="C3" s="29"/>
      <c r="D3" s="29"/>
      <c r="E3" s="29"/>
    </row>
    <row r="4" spans="2:21" ht="13.2" customHeight="1">
      <c r="B4" s="29"/>
      <c r="C4" s="29"/>
      <c r="D4" s="29"/>
      <c r="E4" s="29"/>
    </row>
    <row r="5" spans="2:21" ht="15.6">
      <c r="B5" s="96" t="s">
        <v>101</v>
      </c>
      <c r="C5" s="28"/>
      <c r="D5" s="28"/>
      <c r="E5" s="28"/>
      <c r="F5" s="27"/>
    </row>
    <row r="6" spans="2:21" ht="13.2" customHeight="1">
      <c r="D6" s="58"/>
    </row>
    <row r="7" spans="2:21" s="81" customFormat="1" ht="13.2" customHeight="1">
      <c r="B7" s="23" t="s">
        <v>102</v>
      </c>
      <c r="C7" s="23"/>
      <c r="D7" s="23"/>
      <c r="E7" s="23"/>
      <c r="N7" s="38" t="s">
        <v>96</v>
      </c>
    </row>
    <row r="8" spans="2:21" s="81" customFormat="1" ht="13.2" customHeight="1">
      <c r="B8" s="140" t="s">
        <v>91</v>
      </c>
      <c r="C8" s="123">
        <v>2016</v>
      </c>
      <c r="D8" s="123">
        <v>2017</v>
      </c>
      <c r="E8" s="123">
        <v>2018</v>
      </c>
      <c r="F8" s="123">
        <v>2019</v>
      </c>
      <c r="G8" s="123">
        <v>2020</v>
      </c>
      <c r="H8" s="123">
        <v>2021</v>
      </c>
      <c r="I8" s="123">
        <v>2022</v>
      </c>
      <c r="J8" s="123">
        <v>2023</v>
      </c>
      <c r="K8" s="123">
        <v>2024</v>
      </c>
      <c r="L8" s="123">
        <v>2025</v>
      </c>
      <c r="M8" s="123">
        <v>2026</v>
      </c>
      <c r="N8" s="152" t="s">
        <v>254</v>
      </c>
    </row>
    <row r="9" spans="2:21" s="81" customFormat="1" ht="13.2" customHeight="1">
      <c r="B9" s="142" t="s">
        <v>92</v>
      </c>
      <c r="C9" s="154">
        <v>41121</v>
      </c>
      <c r="D9" s="154">
        <v>36730</v>
      </c>
      <c r="E9" s="154"/>
      <c r="F9" s="154"/>
      <c r="G9" s="154"/>
      <c r="H9" s="154"/>
      <c r="I9" s="154"/>
      <c r="J9" s="154"/>
      <c r="K9" s="155"/>
      <c r="L9" s="155"/>
      <c r="M9" s="155"/>
      <c r="N9" s="40" t="e">
        <f>(M9/G9)^(1/6)-1</f>
        <v>#DIV/0!</v>
      </c>
    </row>
    <row r="10" spans="2:21" s="81" customFormat="1" ht="13.2" customHeight="1">
      <c r="B10" s="143" t="s">
        <v>93</v>
      </c>
      <c r="C10" s="190"/>
      <c r="D10" s="194">
        <f>(D9-C9)/C9</f>
        <v>-0.10678242260645412</v>
      </c>
      <c r="E10" s="194"/>
      <c r="F10" s="194"/>
      <c r="G10" s="194"/>
      <c r="H10" s="194"/>
      <c r="I10" s="194"/>
      <c r="J10" s="194"/>
      <c r="K10" s="167"/>
      <c r="L10" s="167"/>
      <c r="M10" s="167"/>
      <c r="N10" s="145"/>
    </row>
    <row r="11" spans="2:21" s="81" customFormat="1" ht="13.2" customHeight="1">
      <c r="B11" s="142" t="s">
        <v>94</v>
      </c>
      <c r="C11" s="154">
        <v>89811</v>
      </c>
      <c r="D11" s="154">
        <v>69998</v>
      </c>
      <c r="E11" s="154"/>
      <c r="F11" s="154"/>
      <c r="G11" s="154"/>
      <c r="H11" s="154"/>
      <c r="I11" s="154"/>
      <c r="J11" s="154"/>
      <c r="K11" s="155"/>
      <c r="L11" s="155"/>
      <c r="M11" s="155"/>
      <c r="N11" s="44" t="e">
        <f>(M11/G11)^(1/6)-1</f>
        <v>#DIV/0!</v>
      </c>
    </row>
    <row r="12" spans="2:21" s="81" customFormat="1" ht="13.2" customHeight="1">
      <c r="B12" s="143" t="s">
        <v>93</v>
      </c>
      <c r="C12" s="124"/>
      <c r="D12" s="135">
        <f>(D11-C11)/C11</f>
        <v>-0.22060772065782588</v>
      </c>
      <c r="E12" s="135"/>
      <c r="F12" s="135"/>
      <c r="G12" s="135"/>
      <c r="H12" s="135"/>
      <c r="I12" s="135"/>
      <c r="J12" s="135"/>
      <c r="K12" s="138"/>
      <c r="L12" s="138"/>
      <c r="M12" s="138"/>
      <c r="N12" s="145"/>
    </row>
    <row r="13" spans="2:21" s="81" customFormat="1" ht="13.2" customHeight="1">
      <c r="B13" s="142" t="s">
        <v>95</v>
      </c>
      <c r="C13" s="154">
        <v>1173810</v>
      </c>
      <c r="D13" s="154">
        <v>986561</v>
      </c>
      <c r="E13" s="154"/>
      <c r="F13" s="154"/>
      <c r="G13" s="154"/>
      <c r="H13" s="154"/>
      <c r="I13" s="154"/>
      <c r="J13" s="154"/>
      <c r="K13" s="155"/>
      <c r="L13" s="155"/>
      <c r="M13" s="155"/>
      <c r="N13" s="44" t="e">
        <f>(M13/G13)^(1/6)-1</f>
        <v>#DIV/0!</v>
      </c>
    </row>
    <row r="14" spans="2:21" s="81" customFormat="1" ht="13.2" customHeight="1">
      <c r="B14" s="143" t="s">
        <v>93</v>
      </c>
      <c r="C14" s="124"/>
      <c r="D14" s="135">
        <f>(D13-C13)/C13</f>
        <v>-0.15952240993005681</v>
      </c>
      <c r="E14" s="135"/>
      <c r="F14" s="135"/>
      <c r="G14" s="135"/>
      <c r="H14" s="135"/>
      <c r="I14" s="135"/>
      <c r="J14" s="135"/>
      <c r="K14" s="138"/>
      <c r="L14" s="138"/>
      <c r="M14" s="138"/>
      <c r="N14" s="145"/>
    </row>
    <row r="15" spans="2:21" s="81" customFormat="1" ht="13.2" customHeight="1">
      <c r="B15" s="142" t="s">
        <v>100</v>
      </c>
      <c r="C15" s="154">
        <v>13889</v>
      </c>
      <c r="D15" s="154">
        <v>12733</v>
      </c>
      <c r="E15" s="154"/>
      <c r="F15" s="154"/>
      <c r="G15" s="154"/>
      <c r="H15" s="154"/>
      <c r="I15" s="154"/>
      <c r="J15" s="154"/>
      <c r="K15" s="155"/>
      <c r="L15" s="155"/>
      <c r="M15" s="155"/>
      <c r="N15" s="44" t="e">
        <f>(M15/G15)^(1/6)-1</f>
        <v>#DIV/0!</v>
      </c>
      <c r="Q15" s="166"/>
      <c r="R15" s="166"/>
      <c r="S15" s="166"/>
      <c r="U15" s="166"/>
    </row>
    <row r="16" spans="2:21" s="81" customFormat="1" ht="13.2" customHeight="1">
      <c r="B16" s="143" t="s">
        <v>93</v>
      </c>
      <c r="C16" s="124"/>
      <c r="D16" s="135">
        <f>(D15-C15)/C15</f>
        <v>-8.3231334149326805E-2</v>
      </c>
      <c r="E16" s="135"/>
      <c r="F16" s="135"/>
      <c r="G16" s="135"/>
      <c r="H16" s="135"/>
      <c r="I16" s="135"/>
      <c r="J16" s="135"/>
      <c r="K16" s="138"/>
      <c r="L16" s="138"/>
      <c r="M16" s="138"/>
      <c r="N16" s="145"/>
    </row>
    <row r="17" spans="2:14" s="81" customFormat="1" ht="13.2" customHeight="1">
      <c r="B17" s="142" t="s">
        <v>71</v>
      </c>
      <c r="C17" s="154">
        <f>C9+C11+C13+C15</f>
        <v>1318631</v>
      </c>
      <c r="D17" s="154">
        <f>D9+D11+D13+D15</f>
        <v>1106022</v>
      </c>
      <c r="E17" s="154">
        <f>E9+E11+E13+E15</f>
        <v>0</v>
      </c>
      <c r="F17" s="154">
        <f t="shared" ref="F17:K17" si="0">F9+F11+F13+F15</f>
        <v>0</v>
      </c>
      <c r="G17" s="154">
        <f t="shared" si="0"/>
        <v>0</v>
      </c>
      <c r="H17" s="154">
        <f t="shared" si="0"/>
        <v>0</v>
      </c>
      <c r="I17" s="154">
        <f t="shared" si="0"/>
        <v>0</v>
      </c>
      <c r="J17" s="154">
        <f t="shared" si="0"/>
        <v>0</v>
      </c>
      <c r="K17" s="155">
        <f t="shared" si="0"/>
        <v>0</v>
      </c>
      <c r="L17" s="155">
        <f>L9+L11+L13+L15</f>
        <v>0</v>
      </c>
      <c r="M17" s="155">
        <f>M9+M11+M13+M15</f>
        <v>0</v>
      </c>
      <c r="N17" s="44" t="e">
        <f>(M17/G17)^(1/6)-1</f>
        <v>#DIV/0!</v>
      </c>
    </row>
    <row r="18" spans="2:14" s="81" customFormat="1" ht="13.2" customHeight="1">
      <c r="B18" s="146" t="s">
        <v>93</v>
      </c>
      <c r="C18" s="124"/>
      <c r="D18" s="135">
        <f>(D17-C17)/C17</f>
        <v>-0.16123464411196156</v>
      </c>
      <c r="E18" s="135">
        <f>(E17-D17)/D17</f>
        <v>-1</v>
      </c>
      <c r="F18" s="135" t="e">
        <f>(F17-E17)/E17</f>
        <v>#DIV/0!</v>
      </c>
      <c r="G18" s="135" t="e">
        <f t="shared" ref="G18:K18" si="1">(G17-F17)/F17</f>
        <v>#DIV/0!</v>
      </c>
      <c r="H18" s="135" t="e">
        <f t="shared" si="1"/>
        <v>#DIV/0!</v>
      </c>
      <c r="I18" s="135" t="e">
        <f t="shared" si="1"/>
        <v>#DIV/0!</v>
      </c>
      <c r="J18" s="135" t="e">
        <f t="shared" si="1"/>
        <v>#DIV/0!</v>
      </c>
      <c r="K18" s="138" t="e">
        <f t="shared" si="1"/>
        <v>#DIV/0!</v>
      </c>
      <c r="L18" s="138" t="e">
        <f>(L17-K17)/K17</f>
        <v>#DIV/0!</v>
      </c>
      <c r="M18" s="138" t="e">
        <f>(M17-L17)/L17</f>
        <v>#DIV/0!</v>
      </c>
      <c r="N18" s="147"/>
    </row>
    <row r="19" spans="2:14" s="81" customFormat="1" ht="13.2" customHeight="1">
      <c r="B19" s="148"/>
      <c r="C19" s="148"/>
      <c r="D19" s="148"/>
      <c r="E19" s="148"/>
      <c r="F19" s="46"/>
    </row>
    <row r="20" spans="2:14" s="81" customFormat="1" ht="13.2" customHeight="1">
      <c r="B20" s="23" t="s">
        <v>97</v>
      </c>
      <c r="C20" s="23"/>
      <c r="D20" s="23"/>
      <c r="E20" s="23"/>
      <c r="N20" s="38" t="s">
        <v>96</v>
      </c>
    </row>
    <row r="21" spans="2:14" s="81" customFormat="1" ht="13.2" customHeight="1">
      <c r="B21" s="140" t="s">
        <v>91</v>
      </c>
      <c r="C21" s="123">
        <v>2016</v>
      </c>
      <c r="D21" s="123">
        <v>2017</v>
      </c>
      <c r="E21" s="123">
        <v>2018</v>
      </c>
      <c r="F21" s="123">
        <v>2019</v>
      </c>
      <c r="G21" s="123">
        <v>2020</v>
      </c>
      <c r="H21" s="123">
        <v>2021</v>
      </c>
      <c r="I21" s="123">
        <v>2022</v>
      </c>
      <c r="J21" s="123">
        <v>2023</v>
      </c>
      <c r="K21" s="123">
        <v>2024</v>
      </c>
      <c r="L21" s="123">
        <v>2025</v>
      </c>
      <c r="M21" s="123">
        <v>2026</v>
      </c>
      <c r="N21" s="152" t="s">
        <v>254</v>
      </c>
    </row>
    <row r="22" spans="2:14" s="81" customFormat="1" ht="13.2" customHeight="1">
      <c r="B22" s="142" t="s">
        <v>92</v>
      </c>
      <c r="C22" s="130">
        <v>1878</v>
      </c>
      <c r="D22" s="130">
        <v>1671</v>
      </c>
      <c r="E22" s="130"/>
      <c r="F22" s="130"/>
      <c r="G22" s="130"/>
      <c r="H22" s="130"/>
      <c r="I22" s="130"/>
      <c r="J22" s="130"/>
      <c r="K22" s="137"/>
      <c r="L22" s="137"/>
      <c r="M22" s="137"/>
      <c r="N22" s="40" t="e">
        <f>(M22/G22)^(1/6)-1</f>
        <v>#DIV/0!</v>
      </c>
    </row>
    <row r="23" spans="2:14" s="81" customFormat="1" ht="13.2" customHeight="1">
      <c r="B23" s="143" t="s">
        <v>93</v>
      </c>
      <c r="C23" s="190"/>
      <c r="D23" s="173">
        <f t="shared" ref="D23:K23" si="2">(D22-C22)/C22</f>
        <v>-0.11022364217252396</v>
      </c>
      <c r="E23" s="173"/>
      <c r="F23" s="173"/>
      <c r="G23" s="173"/>
      <c r="H23" s="173"/>
      <c r="I23" s="173"/>
      <c r="J23" s="173"/>
      <c r="K23" s="186"/>
      <c r="L23" s="186"/>
      <c r="M23" s="186"/>
      <c r="N23" s="145"/>
    </row>
    <row r="24" spans="2:14" s="81" customFormat="1" ht="13.2" customHeight="1">
      <c r="B24" s="142" t="s">
        <v>94</v>
      </c>
      <c r="C24" s="130">
        <v>3998.9</v>
      </c>
      <c r="D24" s="130">
        <v>3115.6</v>
      </c>
      <c r="E24" s="130"/>
      <c r="F24" s="130"/>
      <c r="G24" s="130"/>
      <c r="H24" s="130"/>
      <c r="I24" s="130"/>
      <c r="J24" s="130"/>
      <c r="K24" s="137"/>
      <c r="L24" s="137"/>
      <c r="M24" s="137"/>
      <c r="N24" s="44" t="e">
        <f>(M24/G24)^(1/6)-1</f>
        <v>#DIV/0!</v>
      </c>
    </row>
    <row r="25" spans="2:14" s="81" customFormat="1" ht="13.2" customHeight="1">
      <c r="B25" s="143" t="s">
        <v>93</v>
      </c>
      <c r="C25" s="190"/>
      <c r="D25" s="173">
        <f t="shared" ref="D25:K25" si="3">(D24-C24)/C24</f>
        <v>-0.2208857435794844</v>
      </c>
      <c r="E25" s="173"/>
      <c r="F25" s="173"/>
      <c r="G25" s="173"/>
      <c r="H25" s="173"/>
      <c r="I25" s="173"/>
      <c r="J25" s="173"/>
      <c r="K25" s="186"/>
      <c r="L25" s="186"/>
      <c r="M25" s="186"/>
      <c r="N25" s="145"/>
    </row>
    <row r="26" spans="2:14" s="81" customFormat="1" ht="13.2" customHeight="1">
      <c r="B26" s="142" t="s">
        <v>95</v>
      </c>
      <c r="C26" s="130">
        <v>15623.7</v>
      </c>
      <c r="D26" s="130">
        <v>13653.6</v>
      </c>
      <c r="E26" s="130"/>
      <c r="F26" s="130"/>
      <c r="G26" s="130"/>
      <c r="H26" s="130"/>
      <c r="I26" s="130"/>
      <c r="J26" s="130"/>
      <c r="K26" s="137"/>
      <c r="L26" s="137"/>
      <c r="M26" s="137"/>
      <c r="N26" s="44" t="e">
        <f>(M26/G26)^(1/6)-1</f>
        <v>#DIV/0!</v>
      </c>
    </row>
    <row r="27" spans="2:14" s="81" customFormat="1" ht="13.2" customHeight="1">
      <c r="B27" s="143" t="s">
        <v>93</v>
      </c>
      <c r="C27" s="190"/>
      <c r="D27" s="173">
        <f t="shared" ref="D27:K27" si="4">(D26-C26)/C26</f>
        <v>-0.12609689126135296</v>
      </c>
      <c r="E27" s="173"/>
      <c r="F27" s="173"/>
      <c r="G27" s="173"/>
      <c r="H27" s="173"/>
      <c r="I27" s="173"/>
      <c r="J27" s="173"/>
      <c r="K27" s="186"/>
      <c r="L27" s="186"/>
      <c r="M27" s="186"/>
      <c r="N27" s="145"/>
    </row>
    <row r="28" spans="2:14" s="81" customFormat="1" ht="13.2" customHeight="1">
      <c r="B28" s="142" t="s">
        <v>100</v>
      </c>
      <c r="C28" s="130">
        <v>520.1</v>
      </c>
      <c r="D28" s="130">
        <v>469.8</v>
      </c>
      <c r="E28" s="130"/>
      <c r="F28" s="130"/>
      <c r="G28" s="130"/>
      <c r="H28" s="130"/>
      <c r="I28" s="130"/>
      <c r="J28" s="130"/>
      <c r="K28" s="137"/>
      <c r="L28" s="137"/>
      <c r="M28" s="137"/>
      <c r="N28" s="44" t="e">
        <f>(M28/G28)^(1/6)-1</f>
        <v>#DIV/0!</v>
      </c>
    </row>
    <row r="29" spans="2:14" s="81" customFormat="1" ht="13.2" customHeight="1">
      <c r="B29" s="143" t="s">
        <v>93</v>
      </c>
      <c r="C29" s="190"/>
      <c r="D29" s="173">
        <f t="shared" ref="D29:K29" si="5">(D28-C28)/C28</f>
        <v>-9.671217073639686E-2</v>
      </c>
      <c r="E29" s="173"/>
      <c r="F29" s="173"/>
      <c r="G29" s="173"/>
      <c r="H29" s="173"/>
      <c r="I29" s="173"/>
      <c r="J29" s="173"/>
      <c r="K29" s="186"/>
      <c r="L29" s="186"/>
      <c r="M29" s="186"/>
      <c r="N29" s="145"/>
    </row>
    <row r="30" spans="2:14" s="81" customFormat="1" ht="13.2" customHeight="1">
      <c r="B30" s="142" t="s">
        <v>71</v>
      </c>
      <c r="C30" s="130">
        <f>C22+C24+C26+C28</f>
        <v>22020.699999999997</v>
      </c>
      <c r="D30" s="130">
        <f>D22+D24+D26+D28</f>
        <v>18910</v>
      </c>
      <c r="E30" s="130">
        <f>E22+E24+E26+E28</f>
        <v>0</v>
      </c>
      <c r="F30" s="130">
        <f t="shared" ref="F30:K30" si="6">F22+F24+F26+F28</f>
        <v>0</v>
      </c>
      <c r="G30" s="156">
        <f t="shared" si="6"/>
        <v>0</v>
      </c>
      <c r="H30" s="130">
        <f t="shared" si="6"/>
        <v>0</v>
      </c>
      <c r="I30" s="130">
        <f t="shared" si="6"/>
        <v>0</v>
      </c>
      <c r="J30" s="130">
        <f t="shared" si="6"/>
        <v>0</v>
      </c>
      <c r="K30" s="137">
        <f t="shared" si="6"/>
        <v>0</v>
      </c>
      <c r="L30" s="137">
        <f>L22+L24+L26+L28</f>
        <v>0</v>
      </c>
      <c r="M30" s="137">
        <f>M22+M24+M26+M28</f>
        <v>0</v>
      </c>
      <c r="N30" s="44" t="e">
        <f>(M30/G30)^(1/6)-1</f>
        <v>#DIV/0!</v>
      </c>
    </row>
    <row r="31" spans="2:14" s="81" customFormat="1" ht="13.2" customHeight="1">
      <c r="B31" s="146" t="s">
        <v>93</v>
      </c>
      <c r="C31" s="190"/>
      <c r="D31" s="173">
        <f t="shared" ref="D31:K31" si="7">(D30-C30)/C30</f>
        <v>-0.14126253933798641</v>
      </c>
      <c r="E31" s="173">
        <f t="shared" si="7"/>
        <v>-1</v>
      </c>
      <c r="F31" s="173" t="e">
        <f t="shared" si="7"/>
        <v>#DIV/0!</v>
      </c>
      <c r="G31" s="173" t="e">
        <f t="shared" si="7"/>
        <v>#DIV/0!</v>
      </c>
      <c r="H31" s="173" t="e">
        <f t="shared" si="7"/>
        <v>#DIV/0!</v>
      </c>
      <c r="I31" s="173" t="e">
        <f t="shared" si="7"/>
        <v>#DIV/0!</v>
      </c>
      <c r="J31" s="173" t="e">
        <f t="shared" si="7"/>
        <v>#DIV/0!</v>
      </c>
      <c r="K31" s="186" t="e">
        <f t="shared" si="7"/>
        <v>#DIV/0!</v>
      </c>
      <c r="L31" s="186" t="e">
        <f>(L30-K30)/K30</f>
        <v>#DIV/0!</v>
      </c>
      <c r="M31" s="186" t="e">
        <f>(M30-L30)/L30</f>
        <v>#DIV/0!</v>
      </c>
      <c r="N31" s="147"/>
    </row>
    <row r="32" spans="2:14" s="81" customFormat="1" ht="13.2" customHeight="1">
      <c r="F32" s="59"/>
      <c r="G32" s="58"/>
    </row>
    <row r="33" spans="2:14" s="81" customFormat="1" ht="13.2" customHeight="1">
      <c r="B33" s="23" t="s">
        <v>103</v>
      </c>
      <c r="C33" s="23"/>
      <c r="D33" s="23"/>
      <c r="E33" s="23"/>
      <c r="G33" s="58"/>
      <c r="N33" s="38" t="s">
        <v>96</v>
      </c>
    </row>
    <row r="34" spans="2:14" s="81" customFormat="1" ht="13.2" customHeight="1">
      <c r="B34" s="140" t="s">
        <v>91</v>
      </c>
      <c r="C34" s="123">
        <v>2016</v>
      </c>
      <c r="D34" s="123">
        <v>2017</v>
      </c>
      <c r="E34" s="123">
        <v>2018</v>
      </c>
      <c r="F34" s="123">
        <v>2019</v>
      </c>
      <c r="G34" s="123">
        <v>2020</v>
      </c>
      <c r="H34" s="123">
        <v>2021</v>
      </c>
      <c r="I34" s="123">
        <v>2022</v>
      </c>
      <c r="J34" s="123">
        <v>2023</v>
      </c>
      <c r="K34" s="123">
        <v>2024</v>
      </c>
      <c r="L34" s="123">
        <v>2025</v>
      </c>
      <c r="M34" s="123">
        <v>2026</v>
      </c>
      <c r="N34" s="152" t="s">
        <v>254</v>
      </c>
    </row>
    <row r="35" spans="2:14" s="81" customFormat="1" ht="13.2" customHeight="1">
      <c r="B35" s="82" t="s">
        <v>92</v>
      </c>
      <c r="C35" s="188">
        <f>C22*1000000/C9</f>
        <v>45670.095571605751</v>
      </c>
      <c r="D35" s="188">
        <f>D22*1000000/D9</f>
        <v>45494.146474271714</v>
      </c>
      <c r="E35" s="188"/>
      <c r="F35" s="188"/>
      <c r="G35" s="188"/>
      <c r="H35" s="188"/>
      <c r="I35" s="188"/>
      <c r="J35" s="188"/>
      <c r="K35" s="188"/>
      <c r="L35" s="189"/>
      <c r="M35" s="189"/>
      <c r="N35" s="40" t="e">
        <f>(M35/G35)^(1/6)-1</f>
        <v>#DIV/0!</v>
      </c>
    </row>
    <row r="36" spans="2:14" s="81" customFormat="1" ht="13.2" customHeight="1">
      <c r="B36" s="82" t="s">
        <v>94</v>
      </c>
      <c r="C36" s="188">
        <f>C24*1000000/C11</f>
        <v>44525.726247341641</v>
      </c>
      <c r="D36" s="188">
        <f>D24*1000000/D11</f>
        <v>44509.843138375385</v>
      </c>
      <c r="E36" s="188"/>
      <c r="F36" s="188"/>
      <c r="G36" s="188"/>
      <c r="H36" s="188"/>
      <c r="I36" s="188"/>
      <c r="J36" s="188"/>
      <c r="K36" s="188"/>
      <c r="L36" s="189"/>
      <c r="M36" s="189"/>
      <c r="N36" s="44" t="e">
        <f>(M36/G36)^(1/6)-1</f>
        <v>#DIV/0!</v>
      </c>
    </row>
    <row r="37" spans="2:14" s="81" customFormat="1" ht="13.2" customHeight="1">
      <c r="B37" s="82" t="s">
        <v>95</v>
      </c>
      <c r="C37" s="188">
        <f>C26*1000000/C13</f>
        <v>13310.246121604008</v>
      </c>
      <c r="D37" s="188">
        <f>D26*1000000/D13</f>
        <v>13839.590253415652</v>
      </c>
      <c r="E37" s="188"/>
      <c r="F37" s="188"/>
      <c r="G37" s="188"/>
      <c r="H37" s="188"/>
      <c r="I37" s="188"/>
      <c r="J37" s="188"/>
      <c r="K37" s="188"/>
      <c r="L37" s="189"/>
      <c r="M37" s="189"/>
      <c r="N37" s="44" t="e">
        <f>(M37/G37)^(1/6)-1</f>
        <v>#DIV/0!</v>
      </c>
    </row>
    <row r="38" spans="2:14" s="81" customFormat="1" ht="13.2" customHeight="1">
      <c r="B38" s="82" t="s">
        <v>100</v>
      </c>
      <c r="C38" s="188">
        <f>C28*1000000/C15</f>
        <v>37446.9004247966</v>
      </c>
      <c r="D38" s="188">
        <f>D28*1000000/D15</f>
        <v>36896.253828634261</v>
      </c>
      <c r="E38" s="188"/>
      <c r="F38" s="188"/>
      <c r="G38" s="188"/>
      <c r="H38" s="188"/>
      <c r="I38" s="188"/>
      <c r="J38" s="188"/>
      <c r="K38" s="188"/>
      <c r="L38" s="189"/>
      <c r="M38" s="189"/>
      <c r="N38" s="49" t="e">
        <f>(M38/G38)^(1/6)-1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S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1" spans="2:19" ht="13.2" customHeight="1"/>
    <row r="2" spans="2:19" ht="17.399999999999999">
      <c r="B2" s="30" t="str">
        <f>Introduction!B2</f>
        <v>LightCounting Wireless Infrastructure Shares, Size &amp; Forecast - 4Q20</v>
      </c>
    </row>
    <row r="3" spans="2:19" ht="15">
      <c r="B3" s="217" t="str">
        <f>Introduction!B3</f>
        <v>February 2021 - Sample template for illustrative purposes only</v>
      </c>
    </row>
    <row r="4" spans="2:19" ht="13.2" customHeight="1">
      <c r="B4" s="29"/>
    </row>
    <row r="5" spans="2:19" ht="15.6">
      <c r="B5" s="96" t="s">
        <v>87</v>
      </c>
      <c r="C5" s="27"/>
    </row>
    <row r="7" spans="2:19" s="81" customFormat="1" ht="13.2" customHeight="1">
      <c r="B7" s="23" t="s">
        <v>156</v>
      </c>
      <c r="N7" s="23" t="s">
        <v>131</v>
      </c>
      <c r="P7" s="69"/>
    </row>
    <row r="8" spans="2:19" s="81" customFormat="1" ht="13.2" customHeight="1">
      <c r="B8" s="140" t="s">
        <v>6</v>
      </c>
      <c r="C8" s="123" t="s">
        <v>74</v>
      </c>
      <c r="D8" s="123" t="s">
        <v>75</v>
      </c>
      <c r="E8" s="123" t="s">
        <v>76</v>
      </c>
      <c r="F8" s="123" t="s">
        <v>77</v>
      </c>
      <c r="G8" s="123" t="s">
        <v>78</v>
      </c>
      <c r="H8" s="123" t="s">
        <v>79</v>
      </c>
      <c r="I8" s="123" t="s">
        <v>80</v>
      </c>
      <c r="J8" s="123" t="s">
        <v>81</v>
      </c>
      <c r="K8" s="123" t="s">
        <v>82</v>
      </c>
      <c r="L8" s="123" t="s">
        <v>83</v>
      </c>
      <c r="N8" s="122" t="str">
        <f>B8</f>
        <v>Vendor</v>
      </c>
      <c r="O8" s="123">
        <v>2019</v>
      </c>
      <c r="P8" s="123">
        <v>2020</v>
      </c>
      <c r="Q8" s="123">
        <v>2021</v>
      </c>
      <c r="R8" s="123">
        <v>2022</v>
      </c>
      <c r="S8" s="123">
        <v>2023</v>
      </c>
    </row>
    <row r="9" spans="2:19" s="81" customFormat="1" ht="13.2" customHeight="1">
      <c r="B9" s="82" t="s">
        <v>11</v>
      </c>
      <c r="C9" s="169"/>
      <c r="D9" s="169"/>
      <c r="E9" s="169"/>
      <c r="F9" s="169"/>
      <c r="G9" s="169"/>
      <c r="H9" s="169"/>
      <c r="I9" s="169"/>
      <c r="J9" s="169"/>
      <c r="K9" s="169"/>
      <c r="L9" s="169"/>
      <c r="N9" s="168" t="str">
        <f t="shared" ref="N9:N17" si="0">B9</f>
        <v>Ericsson</v>
      </c>
      <c r="O9" s="171">
        <f>SUM(C9:F9)</f>
        <v>0</v>
      </c>
      <c r="P9" s="171">
        <f>SUM(G9:J9)</f>
        <v>0</v>
      </c>
      <c r="Q9" s="171"/>
      <c r="R9" s="169"/>
      <c r="S9" s="169"/>
    </row>
    <row r="10" spans="2:19" s="81" customFormat="1" ht="13.2" customHeight="1">
      <c r="B10" s="82" t="s">
        <v>3</v>
      </c>
      <c r="C10" s="169"/>
      <c r="D10" s="169"/>
      <c r="E10" s="169"/>
      <c r="F10" s="169"/>
      <c r="G10" s="179"/>
      <c r="H10" s="169"/>
      <c r="I10" s="169"/>
      <c r="J10" s="169"/>
      <c r="K10" s="169"/>
      <c r="L10" s="169"/>
      <c r="N10" s="168" t="str">
        <f t="shared" si="0"/>
        <v>Fujitsu</v>
      </c>
      <c r="O10" s="171">
        <f t="shared" ref="O10:O17" si="1">SUM(C10:F10)</f>
        <v>0</v>
      </c>
      <c r="P10" s="171">
        <f>SUM(G10:J10)</f>
        <v>0</v>
      </c>
      <c r="Q10" s="171"/>
      <c r="R10" s="169"/>
      <c r="S10" s="169"/>
    </row>
    <row r="11" spans="2:19" s="81" customFormat="1" ht="13.2" customHeight="1">
      <c r="B11" s="82" t="s">
        <v>17</v>
      </c>
      <c r="C11" s="169"/>
      <c r="D11" s="169"/>
      <c r="E11" s="169"/>
      <c r="F11" s="169"/>
      <c r="G11" s="179"/>
      <c r="H11" s="169"/>
      <c r="I11" s="169"/>
      <c r="J11" s="169"/>
      <c r="K11" s="169"/>
      <c r="L11" s="169"/>
      <c r="N11" s="168" t="str">
        <f t="shared" si="0"/>
        <v>Huawei</v>
      </c>
      <c r="O11" s="171">
        <f t="shared" si="1"/>
        <v>0</v>
      </c>
      <c r="P11" s="171">
        <f t="shared" ref="P11:P17" si="2">SUM(G11:J11)</f>
        <v>0</v>
      </c>
      <c r="Q11" s="171"/>
      <c r="R11" s="169"/>
      <c r="S11" s="169"/>
    </row>
    <row r="12" spans="2:19" s="81" customFormat="1" ht="13.2" customHeight="1">
      <c r="B12" s="82" t="s">
        <v>20</v>
      </c>
      <c r="C12" s="169"/>
      <c r="D12" s="169"/>
      <c r="E12" s="169"/>
      <c r="F12" s="169"/>
      <c r="G12" s="179"/>
      <c r="H12" s="169"/>
      <c r="I12" s="169"/>
      <c r="J12" s="169"/>
      <c r="K12" s="169"/>
      <c r="L12" s="169"/>
      <c r="N12" s="168" t="str">
        <f t="shared" si="0"/>
        <v>Mavenir</v>
      </c>
      <c r="O12" s="171">
        <f t="shared" si="1"/>
        <v>0</v>
      </c>
      <c r="P12" s="171">
        <f t="shared" si="2"/>
        <v>0</v>
      </c>
      <c r="Q12" s="171"/>
      <c r="R12" s="169"/>
      <c r="S12" s="169"/>
    </row>
    <row r="13" spans="2:19" s="81" customFormat="1" ht="13.2" customHeight="1">
      <c r="B13" s="82" t="s">
        <v>2</v>
      </c>
      <c r="C13" s="169"/>
      <c r="D13" s="169"/>
      <c r="E13" s="169"/>
      <c r="F13" s="169"/>
      <c r="G13" s="169"/>
      <c r="H13" s="169"/>
      <c r="I13" s="169"/>
      <c r="J13" s="169"/>
      <c r="K13" s="169"/>
      <c r="L13" s="169"/>
      <c r="N13" s="168" t="str">
        <f t="shared" si="0"/>
        <v>NEC</v>
      </c>
      <c r="O13" s="171">
        <f t="shared" si="1"/>
        <v>0</v>
      </c>
      <c r="P13" s="171">
        <f t="shared" si="2"/>
        <v>0</v>
      </c>
      <c r="Q13" s="171"/>
      <c r="R13" s="169"/>
      <c r="S13" s="169"/>
    </row>
    <row r="14" spans="2:19" s="81" customFormat="1" ht="13.2" customHeight="1">
      <c r="B14" s="82" t="s">
        <v>18</v>
      </c>
      <c r="C14" s="169"/>
      <c r="D14" s="169"/>
      <c r="E14" s="169"/>
      <c r="F14" s="169"/>
      <c r="G14" s="179"/>
      <c r="H14" s="169"/>
      <c r="I14" s="169"/>
      <c r="J14" s="169"/>
      <c r="K14" s="169"/>
      <c r="L14" s="169"/>
      <c r="N14" s="168" t="str">
        <f t="shared" si="0"/>
        <v>Nokia</v>
      </c>
      <c r="O14" s="171">
        <f t="shared" si="1"/>
        <v>0</v>
      </c>
      <c r="P14" s="171">
        <f t="shared" si="2"/>
        <v>0</v>
      </c>
      <c r="Q14" s="171"/>
      <c r="R14" s="169"/>
      <c r="S14" s="169"/>
    </row>
    <row r="15" spans="2:19" s="81" customFormat="1" ht="13.2" customHeight="1">
      <c r="B15" s="82" t="s">
        <v>23</v>
      </c>
      <c r="C15" s="169"/>
      <c r="D15" s="169"/>
      <c r="E15" s="169"/>
      <c r="F15" s="169"/>
      <c r="G15" s="169"/>
      <c r="H15" s="169"/>
      <c r="I15" s="169"/>
      <c r="J15" s="169"/>
      <c r="K15" s="169"/>
      <c r="L15" s="169"/>
      <c r="N15" s="168" t="str">
        <f t="shared" si="0"/>
        <v>Samsung</v>
      </c>
      <c r="O15" s="171">
        <f t="shared" si="1"/>
        <v>0</v>
      </c>
      <c r="P15" s="171">
        <f t="shared" si="2"/>
        <v>0</v>
      </c>
      <c r="Q15" s="171"/>
      <c r="R15" s="169"/>
      <c r="S15" s="169"/>
    </row>
    <row r="16" spans="2:19" s="81" customFormat="1" ht="13.2" customHeight="1">
      <c r="B16" s="82" t="s">
        <v>28</v>
      </c>
      <c r="C16" s="169"/>
      <c r="D16" s="169"/>
      <c r="E16" s="169"/>
      <c r="F16" s="169"/>
      <c r="G16" s="169"/>
      <c r="H16" s="169"/>
      <c r="I16" s="169"/>
      <c r="J16" s="169"/>
      <c r="K16" s="169"/>
      <c r="L16" s="169"/>
      <c r="N16" s="168" t="str">
        <f t="shared" si="0"/>
        <v>ZTE</v>
      </c>
      <c r="O16" s="171">
        <f t="shared" si="1"/>
        <v>0</v>
      </c>
      <c r="P16" s="171">
        <f t="shared" si="2"/>
        <v>0</v>
      </c>
      <c r="Q16" s="171"/>
      <c r="R16" s="169"/>
      <c r="S16" s="169"/>
    </row>
    <row r="17" spans="2:19" s="81" customFormat="1" ht="13.2" customHeight="1">
      <c r="B17" s="82" t="s">
        <v>84</v>
      </c>
      <c r="C17" s="169"/>
      <c r="D17" s="169"/>
      <c r="E17" s="169"/>
      <c r="F17" s="169"/>
      <c r="G17" s="169"/>
      <c r="H17" s="169"/>
      <c r="I17" s="169"/>
      <c r="J17" s="169"/>
      <c r="K17" s="169"/>
      <c r="L17" s="169"/>
      <c r="N17" s="168" t="str">
        <f t="shared" si="0"/>
        <v>Other</v>
      </c>
      <c r="O17" s="171">
        <f t="shared" si="1"/>
        <v>0</v>
      </c>
      <c r="P17" s="171">
        <f t="shared" si="2"/>
        <v>0</v>
      </c>
      <c r="Q17" s="171"/>
      <c r="R17" s="169"/>
      <c r="S17" s="169"/>
    </row>
    <row r="18" spans="2:19" s="81" customFormat="1" ht="13.2" customHeight="1">
      <c r="B18" s="82" t="s">
        <v>71</v>
      </c>
      <c r="C18" s="170">
        <f>SUM(C9:C17)</f>
        <v>0</v>
      </c>
      <c r="D18" s="170">
        <f>SUM(D9:D17)</f>
        <v>0</v>
      </c>
      <c r="E18" s="170">
        <f t="shared" ref="E18:G18" si="3">SUM(E9:E17)</f>
        <v>0</v>
      </c>
      <c r="F18" s="170">
        <f t="shared" si="3"/>
        <v>0</v>
      </c>
      <c r="G18" s="170">
        <f t="shared" si="3"/>
        <v>0</v>
      </c>
      <c r="H18" s="170">
        <f>SUM(H9:H17)</f>
        <v>0</v>
      </c>
      <c r="I18" s="170">
        <f>SUM(I9:I17)</f>
        <v>0</v>
      </c>
      <c r="J18" s="170">
        <f t="shared" ref="J18:L18" si="4">SUM(J9:J17)</f>
        <v>0</v>
      </c>
      <c r="K18" s="170">
        <f t="shared" si="4"/>
        <v>0</v>
      </c>
      <c r="L18" s="170">
        <f t="shared" si="4"/>
        <v>0</v>
      </c>
      <c r="N18" s="82" t="s">
        <v>71</v>
      </c>
      <c r="O18" s="172">
        <f>SUM(O9:O17)</f>
        <v>0</v>
      </c>
      <c r="P18" s="172">
        <f>SUM(P9:P17)</f>
        <v>0</v>
      </c>
      <c r="Q18" s="172">
        <f>SUM(Q9:Q17)</f>
        <v>0</v>
      </c>
      <c r="R18" s="172">
        <f>SUM(R9:R17)</f>
        <v>0</v>
      </c>
      <c r="S18" s="172">
        <f>SUM(S9:S17)</f>
        <v>0</v>
      </c>
    </row>
    <row r="19" spans="2:19" s="81" customFormat="1" ht="13.2" customHeight="1">
      <c r="B19" s="81" t="s">
        <v>165</v>
      </c>
      <c r="C19" s="166"/>
      <c r="D19" s="166"/>
      <c r="E19" s="166"/>
      <c r="F19" s="166"/>
    </row>
    <row r="20" spans="2:19" s="81" customFormat="1" ht="13.2" customHeight="1"/>
    <row r="21" spans="2:19" s="81" customFormat="1" ht="13.2" customHeight="1">
      <c r="B21" s="23" t="s">
        <v>132</v>
      </c>
      <c r="F21" s="183"/>
      <c r="N21" s="23" t="s">
        <v>133</v>
      </c>
    </row>
    <row r="22" spans="2:19" s="81" customFormat="1" ht="13.2" customHeight="1">
      <c r="B22" s="140"/>
      <c r="C22" s="123" t="s">
        <v>74</v>
      </c>
      <c r="D22" s="123" t="s">
        <v>75</v>
      </c>
      <c r="E22" s="123" t="s">
        <v>76</v>
      </c>
      <c r="F22" s="123" t="s">
        <v>77</v>
      </c>
      <c r="G22" s="123" t="s">
        <v>78</v>
      </c>
      <c r="H22" s="123" t="s">
        <v>79</v>
      </c>
      <c r="I22" s="123" t="s">
        <v>80</v>
      </c>
      <c r="J22" s="123" t="s">
        <v>81</v>
      </c>
      <c r="K22" s="123" t="s">
        <v>82</v>
      </c>
      <c r="L22" s="123" t="s">
        <v>83</v>
      </c>
      <c r="N22" s="140"/>
      <c r="O22" s="123">
        <v>2019</v>
      </c>
      <c r="P22" s="123">
        <v>2020</v>
      </c>
      <c r="Q22" s="123">
        <v>2021</v>
      </c>
      <c r="R22" s="123">
        <v>2022</v>
      </c>
      <c r="S22" s="123">
        <v>2023</v>
      </c>
    </row>
    <row r="23" spans="2:19" s="81" customFormat="1" ht="13.2" customHeight="1">
      <c r="B23" s="82" t="s">
        <v>11</v>
      </c>
      <c r="C23" s="173" t="e">
        <f t="shared" ref="C23:J31" si="5">C9/C$18</f>
        <v>#DIV/0!</v>
      </c>
      <c r="D23" s="173" t="e">
        <f t="shared" si="5"/>
        <v>#DIV/0!</v>
      </c>
      <c r="E23" s="173" t="e">
        <f t="shared" si="5"/>
        <v>#DIV/0!</v>
      </c>
      <c r="F23" s="173" t="e">
        <f t="shared" si="5"/>
        <v>#DIV/0!</v>
      </c>
      <c r="G23" s="173" t="e">
        <f t="shared" si="5"/>
        <v>#DIV/0!</v>
      </c>
      <c r="H23" s="173" t="e">
        <f t="shared" si="5"/>
        <v>#DIV/0!</v>
      </c>
      <c r="I23" s="173" t="e">
        <f t="shared" si="5"/>
        <v>#DIV/0!</v>
      </c>
      <c r="J23" s="173" t="e">
        <f t="shared" si="5"/>
        <v>#DIV/0!</v>
      </c>
      <c r="K23" s="178"/>
      <c r="L23" s="178"/>
      <c r="N23" s="82" t="s">
        <v>11</v>
      </c>
      <c r="O23" s="173" t="e">
        <f t="shared" ref="O23:P31" si="6">O9/O$18</f>
        <v>#DIV/0!</v>
      </c>
      <c r="P23" s="173" t="e">
        <f t="shared" si="6"/>
        <v>#DIV/0!</v>
      </c>
      <c r="Q23" s="178"/>
      <c r="R23" s="178"/>
      <c r="S23" s="178"/>
    </row>
    <row r="24" spans="2:19" s="81" customFormat="1" ht="13.2" customHeight="1">
      <c r="B24" s="82" t="s">
        <v>3</v>
      </c>
      <c r="C24" s="173" t="e">
        <f t="shared" si="5"/>
        <v>#DIV/0!</v>
      </c>
      <c r="D24" s="173" t="e">
        <f t="shared" si="5"/>
        <v>#DIV/0!</v>
      </c>
      <c r="E24" s="173" t="e">
        <f t="shared" si="5"/>
        <v>#DIV/0!</v>
      </c>
      <c r="F24" s="173" t="e">
        <f t="shared" si="5"/>
        <v>#DIV/0!</v>
      </c>
      <c r="G24" s="173" t="e">
        <f t="shared" si="5"/>
        <v>#DIV/0!</v>
      </c>
      <c r="H24" s="173" t="e">
        <f t="shared" si="5"/>
        <v>#DIV/0!</v>
      </c>
      <c r="I24" s="173" t="e">
        <f t="shared" si="5"/>
        <v>#DIV/0!</v>
      </c>
      <c r="J24" s="173" t="e">
        <f t="shared" si="5"/>
        <v>#DIV/0!</v>
      </c>
      <c r="K24" s="178"/>
      <c r="L24" s="178"/>
      <c r="N24" s="82" t="s">
        <v>3</v>
      </c>
      <c r="O24" s="173" t="e">
        <f t="shared" si="6"/>
        <v>#DIV/0!</v>
      </c>
      <c r="P24" s="173" t="e">
        <f t="shared" si="6"/>
        <v>#DIV/0!</v>
      </c>
      <c r="Q24" s="178"/>
      <c r="R24" s="178"/>
      <c r="S24" s="178"/>
    </row>
    <row r="25" spans="2:19" s="81" customFormat="1" ht="13.2" customHeight="1">
      <c r="B25" s="82" t="s">
        <v>17</v>
      </c>
      <c r="C25" s="173" t="e">
        <f t="shared" si="5"/>
        <v>#DIV/0!</v>
      </c>
      <c r="D25" s="173" t="e">
        <f t="shared" si="5"/>
        <v>#DIV/0!</v>
      </c>
      <c r="E25" s="173" t="e">
        <f t="shared" si="5"/>
        <v>#DIV/0!</v>
      </c>
      <c r="F25" s="173" t="e">
        <f t="shared" si="5"/>
        <v>#DIV/0!</v>
      </c>
      <c r="G25" s="173" t="e">
        <f t="shared" si="5"/>
        <v>#DIV/0!</v>
      </c>
      <c r="H25" s="173" t="e">
        <f t="shared" si="5"/>
        <v>#DIV/0!</v>
      </c>
      <c r="I25" s="173" t="e">
        <f t="shared" si="5"/>
        <v>#DIV/0!</v>
      </c>
      <c r="J25" s="173" t="e">
        <f t="shared" si="5"/>
        <v>#DIV/0!</v>
      </c>
      <c r="K25" s="178"/>
      <c r="L25" s="178"/>
      <c r="N25" s="82" t="s">
        <v>17</v>
      </c>
      <c r="O25" s="173" t="e">
        <f t="shared" si="6"/>
        <v>#DIV/0!</v>
      </c>
      <c r="P25" s="173" t="e">
        <f t="shared" si="6"/>
        <v>#DIV/0!</v>
      </c>
      <c r="Q25" s="178"/>
      <c r="R25" s="178"/>
      <c r="S25" s="178"/>
    </row>
    <row r="26" spans="2:19" s="81" customFormat="1" ht="13.2" customHeight="1">
      <c r="B26" s="82" t="s">
        <v>20</v>
      </c>
      <c r="C26" s="173" t="e">
        <f t="shared" si="5"/>
        <v>#DIV/0!</v>
      </c>
      <c r="D26" s="173" t="e">
        <f t="shared" si="5"/>
        <v>#DIV/0!</v>
      </c>
      <c r="E26" s="173" t="e">
        <f t="shared" si="5"/>
        <v>#DIV/0!</v>
      </c>
      <c r="F26" s="173" t="e">
        <f t="shared" si="5"/>
        <v>#DIV/0!</v>
      </c>
      <c r="G26" s="173" t="e">
        <f t="shared" si="5"/>
        <v>#DIV/0!</v>
      </c>
      <c r="H26" s="173" t="e">
        <f t="shared" si="5"/>
        <v>#DIV/0!</v>
      </c>
      <c r="I26" s="173" t="e">
        <f t="shared" si="5"/>
        <v>#DIV/0!</v>
      </c>
      <c r="J26" s="173" t="e">
        <f t="shared" si="5"/>
        <v>#DIV/0!</v>
      </c>
      <c r="K26" s="178"/>
      <c r="L26" s="178"/>
      <c r="N26" s="82" t="s">
        <v>20</v>
      </c>
      <c r="O26" s="173" t="e">
        <f t="shared" si="6"/>
        <v>#DIV/0!</v>
      </c>
      <c r="P26" s="173" t="e">
        <f t="shared" si="6"/>
        <v>#DIV/0!</v>
      </c>
      <c r="Q26" s="178"/>
      <c r="R26" s="178"/>
      <c r="S26" s="178"/>
    </row>
    <row r="27" spans="2:19" s="81" customFormat="1" ht="13.2" customHeight="1">
      <c r="B27" s="82" t="s">
        <v>2</v>
      </c>
      <c r="C27" s="173" t="e">
        <f t="shared" si="5"/>
        <v>#DIV/0!</v>
      </c>
      <c r="D27" s="173" t="e">
        <f t="shared" si="5"/>
        <v>#DIV/0!</v>
      </c>
      <c r="E27" s="173" t="e">
        <f t="shared" si="5"/>
        <v>#DIV/0!</v>
      </c>
      <c r="F27" s="173" t="e">
        <f t="shared" si="5"/>
        <v>#DIV/0!</v>
      </c>
      <c r="G27" s="173" t="e">
        <f t="shared" si="5"/>
        <v>#DIV/0!</v>
      </c>
      <c r="H27" s="173" t="e">
        <f t="shared" si="5"/>
        <v>#DIV/0!</v>
      </c>
      <c r="I27" s="173" t="e">
        <f t="shared" si="5"/>
        <v>#DIV/0!</v>
      </c>
      <c r="J27" s="173" t="e">
        <f t="shared" si="5"/>
        <v>#DIV/0!</v>
      </c>
      <c r="K27" s="178"/>
      <c r="L27" s="178"/>
      <c r="N27" s="82" t="s">
        <v>2</v>
      </c>
      <c r="O27" s="173" t="e">
        <f t="shared" si="6"/>
        <v>#DIV/0!</v>
      </c>
      <c r="P27" s="173" t="e">
        <f t="shared" si="6"/>
        <v>#DIV/0!</v>
      </c>
      <c r="Q27" s="178"/>
      <c r="R27" s="178"/>
      <c r="S27" s="178"/>
    </row>
    <row r="28" spans="2:19" s="81" customFormat="1" ht="13.2" customHeight="1">
      <c r="B28" s="82" t="s">
        <v>18</v>
      </c>
      <c r="C28" s="173" t="e">
        <f t="shared" si="5"/>
        <v>#DIV/0!</v>
      </c>
      <c r="D28" s="173" t="e">
        <f t="shared" si="5"/>
        <v>#DIV/0!</v>
      </c>
      <c r="E28" s="173" t="e">
        <f t="shared" si="5"/>
        <v>#DIV/0!</v>
      </c>
      <c r="F28" s="173" t="e">
        <f t="shared" si="5"/>
        <v>#DIV/0!</v>
      </c>
      <c r="G28" s="173" t="e">
        <f t="shared" si="5"/>
        <v>#DIV/0!</v>
      </c>
      <c r="H28" s="173" t="e">
        <f t="shared" si="5"/>
        <v>#DIV/0!</v>
      </c>
      <c r="I28" s="173" t="e">
        <f t="shared" si="5"/>
        <v>#DIV/0!</v>
      </c>
      <c r="J28" s="173" t="e">
        <f t="shared" si="5"/>
        <v>#DIV/0!</v>
      </c>
      <c r="K28" s="178"/>
      <c r="L28" s="178"/>
      <c r="N28" s="82" t="s">
        <v>18</v>
      </c>
      <c r="O28" s="173" t="e">
        <f t="shared" si="6"/>
        <v>#DIV/0!</v>
      </c>
      <c r="P28" s="173" t="e">
        <f t="shared" si="6"/>
        <v>#DIV/0!</v>
      </c>
      <c r="Q28" s="178"/>
      <c r="R28" s="178"/>
      <c r="S28" s="178"/>
    </row>
    <row r="29" spans="2:19" s="81" customFormat="1" ht="13.2" customHeight="1">
      <c r="B29" s="82" t="s">
        <v>23</v>
      </c>
      <c r="C29" s="173" t="e">
        <f t="shared" si="5"/>
        <v>#DIV/0!</v>
      </c>
      <c r="D29" s="173" t="e">
        <f t="shared" si="5"/>
        <v>#DIV/0!</v>
      </c>
      <c r="E29" s="173" t="e">
        <f t="shared" si="5"/>
        <v>#DIV/0!</v>
      </c>
      <c r="F29" s="173" t="e">
        <f t="shared" si="5"/>
        <v>#DIV/0!</v>
      </c>
      <c r="G29" s="173" t="e">
        <f t="shared" si="5"/>
        <v>#DIV/0!</v>
      </c>
      <c r="H29" s="173" t="e">
        <f t="shared" si="5"/>
        <v>#DIV/0!</v>
      </c>
      <c r="I29" s="173" t="e">
        <f t="shared" si="5"/>
        <v>#DIV/0!</v>
      </c>
      <c r="J29" s="173" t="e">
        <f t="shared" si="5"/>
        <v>#DIV/0!</v>
      </c>
      <c r="K29" s="178"/>
      <c r="L29" s="178"/>
      <c r="N29" s="82" t="s">
        <v>23</v>
      </c>
      <c r="O29" s="173" t="e">
        <f t="shared" si="6"/>
        <v>#DIV/0!</v>
      </c>
      <c r="P29" s="173" t="e">
        <f t="shared" si="6"/>
        <v>#DIV/0!</v>
      </c>
      <c r="Q29" s="178"/>
      <c r="R29" s="178"/>
      <c r="S29" s="178"/>
    </row>
    <row r="30" spans="2:19" s="81" customFormat="1" ht="13.2" customHeight="1">
      <c r="B30" s="82" t="s">
        <v>28</v>
      </c>
      <c r="C30" s="173" t="e">
        <f t="shared" si="5"/>
        <v>#DIV/0!</v>
      </c>
      <c r="D30" s="173" t="e">
        <f t="shared" si="5"/>
        <v>#DIV/0!</v>
      </c>
      <c r="E30" s="173" t="e">
        <f t="shared" si="5"/>
        <v>#DIV/0!</v>
      </c>
      <c r="F30" s="173" t="e">
        <f t="shared" si="5"/>
        <v>#DIV/0!</v>
      </c>
      <c r="G30" s="173" t="e">
        <f t="shared" si="5"/>
        <v>#DIV/0!</v>
      </c>
      <c r="H30" s="173" t="e">
        <f t="shared" si="5"/>
        <v>#DIV/0!</v>
      </c>
      <c r="I30" s="173" t="e">
        <f t="shared" si="5"/>
        <v>#DIV/0!</v>
      </c>
      <c r="J30" s="173" t="e">
        <f t="shared" si="5"/>
        <v>#DIV/0!</v>
      </c>
      <c r="K30" s="178"/>
      <c r="L30" s="178"/>
      <c r="N30" s="82" t="s">
        <v>28</v>
      </c>
      <c r="O30" s="173" t="e">
        <f t="shared" si="6"/>
        <v>#DIV/0!</v>
      </c>
      <c r="P30" s="173" t="e">
        <f t="shared" si="6"/>
        <v>#DIV/0!</v>
      </c>
      <c r="Q30" s="178"/>
      <c r="R30" s="178"/>
      <c r="S30" s="178"/>
    </row>
    <row r="31" spans="2:19" s="81" customFormat="1" ht="13.2" customHeight="1">
      <c r="B31" s="82" t="s">
        <v>84</v>
      </c>
      <c r="C31" s="173" t="e">
        <f t="shared" si="5"/>
        <v>#DIV/0!</v>
      </c>
      <c r="D31" s="173" t="e">
        <f t="shared" si="5"/>
        <v>#DIV/0!</v>
      </c>
      <c r="E31" s="173" t="e">
        <f t="shared" si="5"/>
        <v>#DIV/0!</v>
      </c>
      <c r="F31" s="173" t="e">
        <f t="shared" si="5"/>
        <v>#DIV/0!</v>
      </c>
      <c r="G31" s="173" t="e">
        <f t="shared" si="5"/>
        <v>#DIV/0!</v>
      </c>
      <c r="H31" s="173" t="e">
        <f t="shared" si="5"/>
        <v>#DIV/0!</v>
      </c>
      <c r="I31" s="173" t="e">
        <f t="shared" si="5"/>
        <v>#DIV/0!</v>
      </c>
      <c r="J31" s="173" t="e">
        <f t="shared" si="5"/>
        <v>#DIV/0!</v>
      </c>
      <c r="K31" s="178"/>
      <c r="L31" s="178"/>
      <c r="N31" s="82" t="s">
        <v>84</v>
      </c>
      <c r="O31" s="173" t="e">
        <f t="shared" si="6"/>
        <v>#DIV/0!</v>
      </c>
      <c r="P31" s="173" t="e">
        <f t="shared" si="6"/>
        <v>#DIV/0!</v>
      </c>
      <c r="Q31" s="178"/>
      <c r="R31" s="178"/>
      <c r="S31" s="178"/>
    </row>
    <row r="32" spans="2:19" s="81" customFormat="1" ht="13.2" customHeight="1">
      <c r="B32" s="82" t="s">
        <v>71</v>
      </c>
      <c r="C32" s="175" t="e">
        <f t="shared" ref="C32:I32" si="7">SUM(C23:C31)</f>
        <v>#DIV/0!</v>
      </c>
      <c r="D32" s="175" t="e">
        <f t="shared" si="7"/>
        <v>#DIV/0!</v>
      </c>
      <c r="E32" s="175" t="e">
        <f t="shared" si="7"/>
        <v>#DIV/0!</v>
      </c>
      <c r="F32" s="175" t="e">
        <f t="shared" si="7"/>
        <v>#DIV/0!</v>
      </c>
      <c r="G32" s="175" t="e">
        <f t="shared" si="7"/>
        <v>#DIV/0!</v>
      </c>
      <c r="H32" s="175" t="e">
        <f t="shared" si="7"/>
        <v>#DIV/0!</v>
      </c>
      <c r="I32" s="175" t="e">
        <f t="shared" si="7"/>
        <v>#DIV/0!</v>
      </c>
      <c r="J32" s="175" t="e">
        <f t="shared" ref="J32:L32" si="8">SUM(J23:J31)</f>
        <v>#DIV/0!</v>
      </c>
      <c r="K32" s="175">
        <f t="shared" si="8"/>
        <v>0</v>
      </c>
      <c r="L32" s="175">
        <f t="shared" si="8"/>
        <v>0</v>
      </c>
      <c r="N32" s="82" t="s">
        <v>71</v>
      </c>
      <c r="O32" s="175" t="e">
        <f>SUM(O23:O31)</f>
        <v>#DIV/0!</v>
      </c>
      <c r="P32" s="175" t="e">
        <f>SUM(P23:P31)</f>
        <v>#DIV/0!</v>
      </c>
      <c r="Q32" s="175">
        <f t="shared" ref="Q32:S32" si="9">SUM(Q23:Q31)</f>
        <v>0</v>
      </c>
      <c r="R32" s="175">
        <f t="shared" si="9"/>
        <v>0</v>
      </c>
      <c r="S32" s="175">
        <f t="shared" si="9"/>
        <v>0</v>
      </c>
    </row>
    <row r="33" spans="3:19" ht="13.2" customHeight="1">
      <c r="C33" s="20"/>
      <c r="D33" s="20"/>
      <c r="E33" s="20"/>
      <c r="F33" s="20"/>
      <c r="G33" s="20"/>
      <c r="H33" s="20"/>
      <c r="I33" s="20"/>
      <c r="J33" s="20"/>
      <c r="K33" s="20"/>
      <c r="L33" s="20" t="str">
        <f>IF(K32=0,"",L32/K32-1)</f>
        <v/>
      </c>
      <c r="O33" s="20"/>
      <c r="P33" s="20"/>
      <c r="Q33" s="20"/>
      <c r="R33" s="20"/>
      <c r="S33" s="20"/>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2020-05-07T22:53:25Z</dcterms:created>
  <dcterms:modified xsi:type="dcterms:W3CDTF">2021-02-25T19:28:59Z</dcterms:modified>
</cp:coreProperties>
</file>