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telyana Baleva\Dropbox\LC Reports\Stéphane’s files\vRAN and Open RAN\"/>
    </mc:Choice>
  </mc:AlternateContent>
  <xr:revisionPtr revIDLastSave="0" documentId="13_ncr:1_{E004EF23-6B87-4019-919B-5935904F3E10}" xr6:coauthVersionLast="47" xr6:coauthVersionMax="47" xr10:uidLastSave="{00000000-0000-0000-0000-000000000000}"/>
  <bookViews>
    <workbookView xWindow="-98" yWindow="-98" windowWidth="19396" windowHeight="11596" tabRatio="782" xr2:uid="{B0004829-4DA1-4AFA-8039-32B01AB7A573}"/>
  </bookViews>
  <sheets>
    <sheet name="Introduction" sheetId="14" r:id="rId1"/>
    <sheet name="Methodology" sheetId="3" r:id="rId2"/>
    <sheet name="Definitions" sheetId="2" r:id="rId3"/>
    <sheet name="Summary" sheetId="12" r:id="rId4"/>
    <sheet name="Total open vRAN" sheetId="7" r:id="rId5"/>
    <sheet name="Open vRAN by G" sheetId="10" r:id="rId6"/>
    <sheet name="Open vRAN Mkt Shares" sheetId="9" r:id="rId7"/>
    <sheet name="Indoor open vRAN - open DAS"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ST434" hidden="1">{"'Sheet2'!$C$3:$AL$35"}</definedName>
    <definedName name="____________ST435" hidden="1">{"'Sheet2'!$C$3:$AL$35"}</definedName>
    <definedName name="__________ST434" hidden="1">{"'Sheet2'!$C$3:$AL$35"}</definedName>
    <definedName name="__________ST435" hidden="1">{"'Sheet2'!$C$3:$AL$35"}</definedName>
    <definedName name="________ST434" hidden="1">{"'Sheet2'!$C$3:$AL$35"}</definedName>
    <definedName name="________ST435" hidden="1">{"'Sheet2'!$C$3:$AL$35"}</definedName>
    <definedName name="_______ST434" hidden="1">{"'Sheet2'!$C$3:$AL$35"}</definedName>
    <definedName name="_______ST435" hidden="1">{"'Sheet2'!$C$3:$AL$35"}</definedName>
    <definedName name="______ST434" hidden="1">{"'Sheet2'!$C$3:$AL$35"}</definedName>
    <definedName name="______ST435" hidden="1">{"'Sheet2'!$C$3:$AL$35"}</definedName>
    <definedName name="_____ST434" hidden="1">{"'Sheet2'!$C$3:$AL$35"}</definedName>
    <definedName name="_____ST435" hidden="1">{"'Sheet2'!$C$3:$AL$35"}</definedName>
    <definedName name="____ST434" hidden="1">{"'Sheet2'!$C$3:$AL$35"}</definedName>
    <definedName name="____ST435" hidden="1">{"'Sheet2'!$C$3:$AL$35"}</definedName>
    <definedName name="___ST434" hidden="1">{"'Sheet2'!$C$3:$AL$35"}</definedName>
    <definedName name="___ST435" hidden="1">{"'Sheet2'!$C$3:$AL$35"}</definedName>
    <definedName name="__123Graph_A" hidden="1">[1]部門!#REF!</definedName>
    <definedName name="__123Graph_Aコア預金" hidden="1">#REF!</definedName>
    <definedName name="__123Graph_A事務量計" hidden="1">'[2]15年推移'!#REF!</definedName>
    <definedName name="__123Graph_A個人定期" hidden="1">#REF!</definedName>
    <definedName name="__123Graph_A個人流動" hidden="1">#REF!</definedName>
    <definedName name="__123Graph_A個人預金" hidden="1">#REF!</definedName>
    <definedName name="__123Graph_A法人流動" hidden="1">#REF!</definedName>
    <definedName name="__123Graph_A経費率" hidden="1">[3]図表の見方!#REF!</definedName>
    <definedName name="__123Graph_A総貸出" hidden="1">#REF!</definedName>
    <definedName name="__123Graph_A部門別" hidden="1">[1]部門!#REF!</definedName>
    <definedName name="__123Graph_B" hidden="1">[1]部門!#REF!</definedName>
    <definedName name="__123Graph_Bコア預金" hidden="1">#REF!</definedName>
    <definedName name="__123Graph_B事務量計" hidden="1">'[2]15年推移'!#REF!</definedName>
    <definedName name="__123Graph_B個人定期" hidden="1">#REF!</definedName>
    <definedName name="__123Graph_B個人流動" hidden="1">#REF!</definedName>
    <definedName name="__123Graph_B個人預金" hidden="1">#REF!</definedName>
    <definedName name="__123Graph_B法人流動" hidden="1">#REF!</definedName>
    <definedName name="__123Graph_B経費率" hidden="1">[3]図表の見方!#REF!</definedName>
    <definedName name="__123Graph_B総貸出" hidden="1">#REF!</definedName>
    <definedName name="__123Graph_B部門別" hidden="1">[1]部門!#REF!</definedName>
    <definedName name="__123Graph_C" hidden="1">#REF!</definedName>
    <definedName name="__123Graph_C1千万" hidden="1">[4]貸出比較!#REF!</definedName>
    <definedName name="__123Graph_Cコア預金" hidden="1">#REF!</definedName>
    <definedName name="__123Graph_C事務量計" hidden="1">'[2]15年推移'!#REF!</definedName>
    <definedName name="__123Graph_C個人定期" hidden="1">#REF!</definedName>
    <definedName name="__123Graph_C個人流動" hidden="1">#REF!</definedName>
    <definedName name="__123Graph_C個人預金" hidden="1">#REF!</definedName>
    <definedName name="__123Graph_C法人流動" hidden="1">#REF!</definedName>
    <definedName name="__123Graph_C経費率" hidden="1">[3]図表の見方!#REF!</definedName>
    <definedName name="__123Graph_C総貸出" hidden="1">#REF!</definedName>
    <definedName name="__123Graph_C部門別" hidden="1">[1]部門!#REF!</definedName>
    <definedName name="__123Graph_D" hidden="1">#REF!</definedName>
    <definedName name="__123Graph_Dコア預金" hidden="1">#REF!</definedName>
    <definedName name="__123Graph_D事務量計" hidden="1">'[2]15年推移'!#REF!</definedName>
    <definedName name="__123Graph_D個人定期" hidden="1">#REF!</definedName>
    <definedName name="__123Graph_D個人流動" hidden="1">#REF!</definedName>
    <definedName name="__123Graph_D個人預金" hidden="1">#REF!</definedName>
    <definedName name="__123Graph_D法人流動" hidden="1">#REF!</definedName>
    <definedName name="__123Graph_D総貸出" hidden="1">#REF!</definedName>
    <definedName name="__123Graph_D部門別" hidden="1">[1]部門!#REF!</definedName>
    <definedName name="__123Graph_E" hidden="1">#REF!</definedName>
    <definedName name="__123Graph_Eコア預金" hidden="1">#REF!</definedName>
    <definedName name="__123Graph_E事務量計" hidden="1">'[2]15年推移'!#REF!</definedName>
    <definedName name="__123Graph_E個人定期" hidden="1">#REF!</definedName>
    <definedName name="__123Graph_E個人流動" hidden="1">#REF!</definedName>
    <definedName name="__123Graph_E個人預金" hidden="1">#REF!</definedName>
    <definedName name="__123Graph_E法人流動" hidden="1">#REF!</definedName>
    <definedName name="__123Graph_E総貸出" hidden="1">#REF!</definedName>
    <definedName name="__123Graph_E部門別" hidden="1">[1]部門!#REF!</definedName>
    <definedName name="__123Graph_F事務量計" hidden="1">'[2]15年推移'!#REF!</definedName>
    <definedName name="__123Graph_LBL_A" hidden="1">[5]８Ｗ満足!#REF!</definedName>
    <definedName name="__123Graph_X" hidden="1">[1]部門!#REF!</definedName>
    <definedName name="__123Graph_Xコア預金" hidden="1">#REF!</definedName>
    <definedName name="__123Graph_X事務量計" hidden="1">'[2]15年推移'!#REF!</definedName>
    <definedName name="__123Graph_X伸び率" hidden="1">'[2]15年推移'!#REF!</definedName>
    <definedName name="__123Graph_X個人定期" hidden="1">#REF!</definedName>
    <definedName name="__123Graph_X個人流動" hidden="1">#REF!</definedName>
    <definedName name="__123Graph_X個人預金" hidden="1">#REF!</definedName>
    <definedName name="__123Graph_X法人流動" hidden="1">#REF!</definedName>
    <definedName name="__123Graph_X総貸出" hidden="1">#REF!</definedName>
    <definedName name="__123Graph_X部門別" hidden="1">[1]部門!#REF!</definedName>
    <definedName name="__ST434" hidden="1">{"'Sheet2'!$C$3:$AL$35"}</definedName>
    <definedName name="__ST435" hidden="1">{"'Sheet2'!$C$3:$AL$35"}</definedName>
    <definedName name="_111111" hidden="1">#REF!</definedName>
    <definedName name="_123Graph_x個人預金2" hidden="1">#REF!</definedName>
    <definedName name="_17" hidden="1">[6]上場償却明細!#REF!</definedName>
    <definedName name="_BQ4.1" hidden="1">[7]作業ｼｰﾄ!#REF!</definedName>
    <definedName name="_BQ4.10" hidden="1">[7]作業ｼｰﾄ!#REF!</definedName>
    <definedName name="_BQ4.2" hidden="1">[7]作業ｼｰﾄ!#REF!</definedName>
    <definedName name="_BQ4.3" hidden="1">[7]作業ｼｰﾄ!#REF!</definedName>
    <definedName name="_BQ4.4" hidden="1">[7]作業ｼｰﾄ!#REF!</definedName>
    <definedName name="_BQ4.5" hidden="1">[7]作業ｼｰﾄ!#REF!</definedName>
    <definedName name="_BQ4.6" hidden="1">[7]作業ｼｰﾄ!#REF!</definedName>
    <definedName name="_BQ4.7" hidden="1">[7]作業ｼｰﾄ!#REF!</definedName>
    <definedName name="_BQ4.8" hidden="1">[7]作業ｼｰﾄ!#REF!</definedName>
    <definedName name="_BQ4.9" hidden="1">[7]作業ｼｰﾄ!#REF!</definedName>
    <definedName name="_Fill" localSheetId="7" hidden="1">'[8]Sum-Oak'!#REF!</definedName>
    <definedName name="_Fill" localSheetId="5" hidden="1">'[8]Sum-Oak'!#REF!</definedName>
    <definedName name="_Fill" localSheetId="6" hidden="1">'[8]Sum-Oak'!#REF!</definedName>
    <definedName name="_Fill" localSheetId="3" hidden="1">'[8]Sum-Oak'!#REF!</definedName>
    <definedName name="_Fill" localSheetId="4" hidden="1">'[8]Sum-Oak'!#REF!</definedName>
    <definedName name="_Fill" hidden="1">'[8]Sum-Oak'!#REF!</definedName>
    <definedName name="_Key1" localSheetId="7" hidden="1">[9]Bankruptcies!#REF!</definedName>
    <definedName name="_Key1" localSheetId="5" hidden="1">[9]Bankruptcies!#REF!</definedName>
    <definedName name="_Key1" localSheetId="6" hidden="1">[9]Bankruptcies!#REF!</definedName>
    <definedName name="_Key1" localSheetId="3" hidden="1">[9]Bankruptcies!#REF!</definedName>
    <definedName name="_Key1" localSheetId="4" hidden="1">[9]Bankruptcies!#REF!</definedName>
    <definedName name="_Key1" hidden="1">[9]Bankruptcies!#REF!</definedName>
    <definedName name="_Key2" localSheetId="7" hidden="1">#REF!</definedName>
    <definedName name="_Key2" localSheetId="0" hidden="1">#REF!</definedName>
    <definedName name="_Key2" localSheetId="5" hidden="1">#REF!</definedName>
    <definedName name="_Key2" localSheetId="6" hidden="1">#REF!</definedName>
    <definedName name="_Key2" localSheetId="3" hidden="1">#REF!</definedName>
    <definedName name="_Key2" localSheetId="4" hidden="1">#REF!</definedName>
    <definedName name="_Key2" hidden="1">#REF!</definedName>
    <definedName name="_Order1" hidden="1">0</definedName>
    <definedName name="_Order2" hidden="1">0</definedName>
    <definedName name="_Parse_Out" hidden="1">#REF!</definedName>
    <definedName name="_Sort" localSheetId="0" hidden="1">#REF!</definedName>
    <definedName name="_Sort" localSheetId="3" hidden="1">#REF!</definedName>
    <definedName name="_Sort" hidden="1">#REF!</definedName>
    <definedName name="_ST434" hidden="1">{"'Sheet2'!$C$3:$AL$35"}</definedName>
    <definedName name="_ST435" hidden="1">{"'Sheet2'!$C$3:$AL$35"}</definedName>
    <definedName name="a" hidden="1">{"'Sheet2'!$C$3:$AL$35"}</definedName>
    <definedName name="aa" hidden="1">{"'Sheet2'!$C$3:$AL$35"}</definedName>
    <definedName name="aaa" hidden="1">{"'Sheet2'!$C$3:$AL$35"}</definedName>
    <definedName name="AAA_DOCTOPS" hidden="1">"AAA_SET"</definedName>
    <definedName name="AAA_duser" hidden="1">"OFF"</definedName>
    <definedName name="aaaa" hidden="1">{"'Sheet1'!$L$17"}</definedName>
    <definedName name="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{"'Sheet2'!$C$3:$AL$35"}</definedName>
    <definedName name="abcd" hidden="1">{"'Sheet2'!$C$3:$AL$35"}</definedName>
    <definedName name="abcdf" hidden="1">{"'Sheet2'!$C$3:$AL$35"}</definedName>
    <definedName name="abcf" hidden="1">{"'Sheet2'!$C$3:$AL$35"}</definedName>
    <definedName name="AccessDatabase" hidden="1">"D:\Bonuses\commission Forecast\FY99 Commission Forecast Q4YTD Belgium.mdb"</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nscount" hidden="1">2</definedName>
    <definedName name="AS2DocOpenMode" hidden="1">"AS2DocumentEdit"</definedName>
    <definedName name="AS2HasNoAutoHeaderFooter" hidden="1">" "</definedName>
    <definedName name="asssss" hidden="1">{"'Sheet1'!$A$1:$H$100"}</definedName>
    <definedName name="asw" hidden="1">{"'Sheet2'!$C$3:$AL$35"}</definedName>
    <definedName name="b" hidden="1">{"'Sheet2'!$C$3:$AL$35"}</definedName>
    <definedName name="bb" hidden="1">{"'Sheet2'!$C$3:$AL$35"}</definedName>
    <definedName name="bbb" hidden="1">{"'Sheet2'!$C$3:$AL$35"}</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LPH1" hidden="1">#REF!</definedName>
    <definedName name="boring" hidden="1">{"Page1",#N/A,FALSE,"CompCo";"Page2",#N/A,FALSE,"CompCo"}</definedName>
    <definedName name="CBWorkbookPriority" hidden="1">-1131653506</definedName>
    <definedName name="cc" hidden="1">{"'Sheet2'!$C$3:$AL$35"}</definedName>
    <definedName name="ccc" hidden="1">{"'Sheet2'!$C$3:$AL$35"}</definedName>
    <definedName name="CIQWBGuid" hidden="1">"４．【別紙３】調査票.xls"</definedName>
    <definedName name="Comments_old_v_new">#REF!</definedName>
    <definedName name="Compco1" hidden="1">{"Page1",#N/A,FALSE,"CompCo";"Page2",#N/A,FALSE,"CompCo"}</definedName>
    <definedName name="Compco2" hidden="1">{"Page1",#N/A,FALSE,"CompCo";"Page2",#N/A,FALSE,"CompCo"}</definedName>
    <definedName name="Current_cell">!A1</definedName>
    <definedName name="d" hidden="1">{"'Sheet2'!$C$3:$AL$35"}</definedName>
    <definedName name="ddd" hidden="1">{"'Sheet2'!$C$3:$AL$35"}</definedName>
    <definedName name="ｄｄｄｄ" hidden="1">{"'Sheet1'!$A$1:$H$100"}</definedName>
    <definedName name="ｄｋさｋｄｌｓ" hidden="1">{"'Sheet2'!$C$3:$AL$35"}</definedName>
    <definedName name="ｄさｆｊｓ" hidden="1">{"'Sheet2'!$C$3:$AL$35"}</definedName>
    <definedName name="ｄさｆｓｆさ" hidden="1">{"'Sheet2'!$C$3:$AL$35"}</definedName>
    <definedName name="eee" hidden="1">{"'Sheet2'!$C$3:$AL$35"}</definedName>
    <definedName name="EV__EVCOM_OPTIONS__" hidden="1">10</definedName>
    <definedName name="EV__LASTREFTIME__" hidden="1">40554.6634027778</definedName>
    <definedName name="EV__WBEVMODE__" hidden="1">1</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f" hidden="1">{"'Sheet2'!$C$3:$AL$35"}</definedName>
    <definedName name="ｆｊぢおあｊｖ" hidden="1">{"'Sheet2'!$C$3:$AL$35"}</definedName>
    <definedName name="ｆだｆｄｄｓ" hidden="1">{"'Sheet2'!$C$3:$AL$35"}</definedName>
    <definedName name="ggg" hidden="1">{"'Sheet2'!$C$3:$AL$35"}</definedName>
    <definedName name="happy" hidden="1">{"Page1",#N/A,FALSE,"CompCo";"Page2",#N/A,FALSE,"CompCo"}</definedName>
    <definedName name="hhh" hidden="1">{"'Sheet2'!$C$3:$AL$35"}</definedName>
    <definedName name="hkli9" hidden="1">{"Page1",#N/A,FALSE,"CompCo";"Page2",#N/A,FALSE,"CompCo"}</definedName>
    <definedName name="HTML_CodePage" hidden="1">1252</definedName>
    <definedName name="HTML_Control" hidden="1">{"'O-9000 LTU'!$A$1:$O$385"}</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1</definedName>
    <definedName name="iii" hidden="1">{"'Sheet2'!$C$3:$AL$35"}</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MES_REVISION_DATE_" hidden="1">40513.6647800926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tou" hidden="1">{"Page1",#N/A,FALSE,"CompCo";"Page2",#N/A,FALSE,"CompCo"}</definedName>
    <definedName name="jhjgj" hidden="1">{"'Sheet2'!$C$3:$AL$35"}</definedName>
    <definedName name="jhjhj" hidden="1">{"'Sheet2'!$E$46"}</definedName>
    <definedName name="jjj" hidden="1">{"'Sheet2'!$C$3:$AL$35"}</definedName>
    <definedName name="jjjj" hidden="1">{"Page1",#N/A,FALSE,"CompCo";"Page2",#N/A,FALSE,"CompCo"}</definedName>
    <definedName name="ketugo436" hidden="1">{"'Sheet2'!$C$3:$AL$35"}</definedName>
    <definedName name="ketugou" hidden="1">{"'Sheet2'!$C$3:$AL$35"}</definedName>
    <definedName name="ketugou430" hidden="1">{"'Sheet2'!$C$3:$AL$35"}</definedName>
    <definedName name="ketugou435" hidden="1">{"'Sheet2'!$C$3:$AL$35"}</definedName>
    <definedName name="kkk" hidden="1">{"'Sheet2'!$C$3:$AL$35"}</definedName>
    <definedName name="kkkkk" hidden="1">{"'Sheet2'!$C$3:$AL$35"}</definedName>
    <definedName name="lkjlkh" hidden="1">{"Page1",#N/A,FALSE,"CompCo";"Page2",#N/A,FALSE,"CompCo"}</definedName>
    <definedName name="lll" hidden="1">{"'Sheet2'!$C$3:$AL$35"}</definedName>
    <definedName name="mmm" hidden="1">{"'Sheet2'!$C$3:$AL$35"}</definedName>
    <definedName name="mumba" hidden="1">{#N/A,#N/A,FALSE,"Aging Summary";#N/A,#N/A,FALSE,"Ratio Analysis";#N/A,#N/A,FALSE,"Test 120 Day Accts";#N/A,#N/A,FALSE,"Tickmarks"}</definedName>
    <definedName name="ｎ" hidden="1">{"'Sheet2'!$C$3:$AL$35"}</definedName>
    <definedName name="nasi" hidden="1">{"'比較表'!$A$1:$D$53"}</definedName>
    <definedName name="NewRevs">#REF!</definedName>
    <definedName name="NewUnits">#REF!</definedName>
    <definedName name="nnnnnnnnnnn" hidden="1">{"'Sheet2'!$C$3:$AL$35"}</definedName>
    <definedName name="nnnnnnnnnnnnnnnnnnnnnnn" hidden="1">{"'Sheet2'!$C$3:$AL$35"}</definedName>
    <definedName name="OldRevs">#REF!</definedName>
    <definedName name="OldUnits">#REF!</definedName>
    <definedName name="ool" hidden="1">{"Page1",#N/A,FALSE,"CompCo";"Page2",#N/A,FALSE,"CompCo"}</definedName>
    <definedName name="oooooi" hidden="1">{"Page1",#N/A,FALSE,"CompCo";"Page2",#N/A,FALSE,"CompCo"}</definedName>
    <definedName name="ｐ９ヴ９０あう" hidden="1">{"'Sheet2'!$C$3:$AL$35"}</definedName>
    <definedName name="ｐｆｌｋｐｌｇ" hidden="1">{"'Sheet2'!$C$3:$AL$35"}</definedName>
    <definedName name="Ports_new">#REF!</definedName>
    <definedName name="Ports_old">#REF!</definedName>
    <definedName name="SC構成" hidden="1">{"'Sheet2'!$E$46"}</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ss" hidden="1">{"'Sheet2'!$C$3:$AL$35"}</definedName>
    <definedName name="ｓｓｓｓ" hidden="1">{"'Sheet1'!$L$17"}</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op" hidden="1">{"Page1",#N/A,FALSE,"CompCo";"Page2",#N/A,FALSE,"CompCo"}</definedName>
    <definedName name="uuu" hidden="1">{"'Sheet2'!$C$3:$AL$35"}</definedName>
    <definedName name="ｖ７ｔｃ" hidden="1">{"'Sheet2'!$C$3:$AL$35"}</definedName>
    <definedName name="ｖｔｄｆ" hidden="1">{"'Sheet2'!$C$3:$AL$35"}</definedName>
    <definedName name="ｖｖ" hidden="1">{"'Sheet2'!$C$3:$AL$35"}</definedName>
    <definedName name="ｖじょいｆｊｄｊｖｆｄ" hidden="1">{"'Sheet2'!$C$3:$AL$35"}</definedName>
    <definedName name="WORK" hidden="1">{"'O-9000 LTU'!$A$1:$O$385"}</definedName>
    <definedName name="Work1" hidden="1">{"'O-9000 LTU'!$A$1:$O$385"}</definedName>
    <definedName name="WORK2" hidden="1">{"'O-9000 LTU'!$A$1:$O$385"}</definedName>
    <definedName name="Work3" hidden="1">{"'O-9000 LTU'!$A$1:$O$385"}</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ｙGVYXG" hidden="1">{"'Sheet2'!$C$3:$AL$35"}</definedName>
    <definedName name="yioyio" hidden="1">{"Page1",#N/A,FALSE,"CompCo";"Page2",#N/A,FALSE,"CompCo"}</definedName>
    <definedName name="yyyyy" hidden="1">{"'Sheet2'!$C$3:$AL$35"}</definedName>
    <definedName name="z" hidden="1">{"'Sheet2'!$C$3:$AL$35"}</definedName>
    <definedName name="Z_2DE5EA60_7A3A_11D2_AE76_0080C7A84E90_.wvu.Cols" localSheetId="0" hidden="1">#REF!</definedName>
    <definedName name="Z_2DE5EA60_7A3A_11D2_AE76_0080C7A84E90_.wvu.Cols" hidden="1">#REF!</definedName>
    <definedName name="Z_2DE5EA60_7A3A_11D2_AE76_0080C7A84E90_.wvu.PrintArea" localSheetId="0" hidden="1">#REF!</definedName>
    <definedName name="Z_2DE5EA60_7A3A_11D2_AE76_0080C7A84E90_.wvu.PrintArea" hidden="1">#REF!</definedName>
    <definedName name="Z_2DE5EA60_7A3A_11D2_AE76_0080C7A84E90_.wvu.Rows" localSheetId="0" hidden="1">#REF!</definedName>
    <definedName name="Z_2DE5EA60_7A3A_11D2_AE76_0080C7A84E90_.wvu.Rows" hidden="1">#REF!</definedName>
    <definedName name="Z_AA32CA20_9189_11D5_8C03_0040D013D52F_.wvu.Cols" hidden="1">#REF!</definedName>
    <definedName name="あ" hidden="1">{"'Sheet2'!$C$3:$AL$35"}</definedName>
    <definedName name="あああ" hidden="1">{"'Sheet2'!$C$3:$AL$35"}</definedName>
    <definedName name="ああああ" hidden="1">{"'Sheet2'!$C$3:$AL$35"}</definedName>
    <definedName name="ああああああああ" hidden="1">{"'Sheet2'!$C$3:$AL$35"}</definedName>
    <definedName name="イｔｇｃ" hidden="1">{"'Sheet2'!$E$46"}</definedName>
    <definedName name="いいい" hidden="1">{"'Sheet1'!$L$17"}</definedName>
    <definedName name="いうｖｇｃｘｙG" hidden="1">{"'Sheet2'!$C$3:$AL$35"}</definedName>
    <definedName name="ヴ０ｆ９８づ" hidden="1">{"'Sheet2'!$C$3:$AL$35"}</definedName>
    <definedName name="ヴぉｙｈｃぉいｚｈｖ" hidden="1">{"'Sheet2'!$C$3:$AL$35"}</definedName>
    <definedName name="ヴひ８あｖ" hidden="1">{"'Sheet2'!$C$3:$AL$35"}</definedName>
    <definedName name="えｗｗづｓH" hidden="1">{"'Sheet2'!$C$3:$AL$35"}</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がぢお" hidden="1">{"'Sheet2'!$C$3:$AL$35"}</definedName>
    <definedName name="サーバ" hidden="1">{"'Sheet2'!$E$46"}</definedName>
    <definedName name="シングルコールド" hidden="1">{"'Sheet1'!$A$1:$H$100"}</definedName>
    <definedName name="だｈｆｄ８９や８９" hidden="1">{"'Sheet2'!$C$3:$AL$35"}</definedName>
    <definedName name="てｓｔ" hidden="1">{"'表紙'!$A$1:$M$17"}</definedName>
    <definedName name="なに" hidden="1">{"'Sheet1'!$L$17"}</definedName>
    <definedName name="なんやねん" hidden="1">{"'Sheet2'!$C$3:$AL$35"}</definedName>
    <definedName name="ハード進捗" hidden="1">{"'Sheet2'!$C$3:$AL$35"}</definedName>
    <definedName name="ぴ９ヴｈこ" hidden="1">{"'Sheet2'!$C$3:$AL$35"}</definedName>
    <definedName name="ふぁｇｄｆｇｄ" hidden="1">{"'Sheet2'!$C$3:$AL$35"}</definedName>
    <definedName name="ふぉいｄそいｈｊぢ" hidden="1">{"'Sheet2'!$C$3:$AL$35"}</definedName>
    <definedName name="予約確認画面" hidden="1">{"'Sheet2'!$C$3:$AL$35"}</definedName>
    <definedName name="別紙９５" hidden="1">{"'Sheet2'!$C$3:$AL$35"}</definedName>
    <definedName name="投信" hidden="1">[10]作業ｼｰﾄ!#REF!</definedName>
    <definedName name="既存" hidden="1">{"'Sheet2'!$C$3:$AL$35"}</definedName>
    <definedName name="既存P" hidden="1">{"'Sheet2'!$C$3:$AL$35"}</definedName>
    <definedName name="木山" hidden="1">{"'Sheet2'!$C$3:$AL$35"}</definedName>
    <definedName name="未収" hidden="1">{"'Sheet2'!$C$3:$AL$35"}</definedName>
    <definedName name="未収フローB" hidden="1">{"'Sheet2'!$C$3:$AL$35"}</definedName>
    <definedName name="株式" hidden="1">[10]作業ｼｰﾄ!#REF!</definedName>
    <definedName name="池袋" hidden="1">{"'O-9000 LTU'!$A$1:$O$385"}</definedName>
    <definedName name="画面遷移２" hidden="1">{"'Sheet2'!$C$3:$AL$35"}</definedName>
    <definedName name="野上" hidden="1">{"'Sheet2'!$C$3:$AL$35"}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5" i="7" l="1"/>
  <c r="D77" i="7"/>
  <c r="D28" i="11" l="1"/>
  <c r="E28" i="11"/>
  <c r="F28" i="11"/>
  <c r="G28" i="11"/>
  <c r="H28" i="11"/>
  <c r="I28" i="11"/>
  <c r="J28" i="11"/>
  <c r="K28" i="11"/>
  <c r="C28" i="11"/>
  <c r="D26" i="11"/>
  <c r="E26" i="11"/>
  <c r="F26" i="11"/>
  <c r="G26" i="11"/>
  <c r="H26" i="11"/>
  <c r="I26" i="11"/>
  <c r="J26" i="11"/>
  <c r="K26" i="11"/>
  <c r="C26" i="11"/>
  <c r="D22" i="11"/>
  <c r="E22" i="11"/>
  <c r="F22" i="11"/>
  <c r="G22" i="11"/>
  <c r="H22" i="11"/>
  <c r="I22" i="11"/>
  <c r="J22" i="11"/>
  <c r="K22" i="11"/>
  <c r="C22" i="11"/>
  <c r="D24" i="11"/>
  <c r="E24" i="11"/>
  <c r="F24" i="11"/>
  <c r="G24" i="11"/>
  <c r="H24" i="11"/>
  <c r="I24" i="11"/>
  <c r="J24" i="11"/>
  <c r="K24" i="11"/>
  <c r="C24" i="11"/>
  <c r="C77" i="7"/>
  <c r="C76" i="7"/>
  <c r="D76" i="7"/>
  <c r="B3" i="2"/>
  <c r="B2" i="2"/>
  <c r="E79" i="7"/>
  <c r="F79" i="7"/>
  <c r="G79" i="7"/>
  <c r="H79" i="7"/>
  <c r="I79" i="7"/>
  <c r="J79" i="7"/>
  <c r="K79" i="7"/>
  <c r="D79" i="7"/>
  <c r="E78" i="7"/>
  <c r="F78" i="7"/>
  <c r="G78" i="7"/>
  <c r="H78" i="7"/>
  <c r="I78" i="7"/>
  <c r="J78" i="7"/>
  <c r="K78" i="7"/>
  <c r="D78" i="7"/>
  <c r="E77" i="7"/>
  <c r="F77" i="7"/>
  <c r="G77" i="7"/>
  <c r="H77" i="7"/>
  <c r="I77" i="7"/>
  <c r="J77" i="7"/>
  <c r="K77" i="7"/>
  <c r="E76" i="7"/>
  <c r="F76" i="7"/>
  <c r="G76" i="7"/>
  <c r="H76" i="7"/>
  <c r="I76" i="7"/>
  <c r="J76" i="7"/>
  <c r="K76" i="7"/>
  <c r="E86" i="7" l="1"/>
  <c r="F86" i="7"/>
  <c r="G86" i="7"/>
  <c r="H86" i="7"/>
  <c r="I86" i="7"/>
  <c r="J86" i="7"/>
  <c r="K86" i="7"/>
  <c r="D86" i="7"/>
  <c r="E85" i="7"/>
  <c r="F85" i="7"/>
  <c r="G85" i="7"/>
  <c r="H85" i="7"/>
  <c r="I85" i="7"/>
  <c r="K85" i="7"/>
  <c r="D85" i="7"/>
  <c r="E84" i="7"/>
  <c r="F84" i="7"/>
  <c r="G84" i="7"/>
  <c r="H84" i="7"/>
  <c r="I84" i="7"/>
  <c r="J84" i="7"/>
  <c r="K84" i="7"/>
  <c r="D84" i="7"/>
  <c r="D83" i="7" l="1"/>
  <c r="E83" i="7"/>
  <c r="F83" i="7"/>
  <c r="G83" i="7"/>
  <c r="H83" i="7"/>
  <c r="I83" i="7"/>
  <c r="J83" i="7"/>
  <c r="K83" i="7"/>
  <c r="L76" i="7" l="1"/>
  <c r="L78" i="7"/>
  <c r="L77" i="7"/>
  <c r="L79" i="7"/>
  <c r="L51" i="7"/>
  <c r="L55" i="7"/>
  <c r="L57" i="7"/>
  <c r="L49" i="7"/>
  <c r="L53" i="7"/>
  <c r="L15" i="11" l="1"/>
  <c r="L13" i="11"/>
  <c r="L11" i="11"/>
  <c r="L9" i="11"/>
  <c r="B3" i="11"/>
  <c r="B2" i="11"/>
  <c r="W92" i="12"/>
  <c r="W64" i="12"/>
  <c r="K92" i="12"/>
  <c r="B3" i="10"/>
  <c r="B2" i="10"/>
  <c r="B3" i="9"/>
  <c r="B2" i="9"/>
  <c r="W37" i="12"/>
  <c r="W36" i="12"/>
  <c r="W35" i="12"/>
  <c r="W34" i="12"/>
  <c r="L86" i="7"/>
  <c r="L85" i="7"/>
  <c r="L84" i="7"/>
  <c r="L83" i="7"/>
  <c r="L65" i="7"/>
  <c r="L63" i="7"/>
  <c r="L69" i="7"/>
  <c r="L67" i="7"/>
  <c r="L30" i="7"/>
  <c r="L23" i="7"/>
  <c r="L16" i="7"/>
  <c r="L9" i="7"/>
  <c r="K120" i="12" l="1"/>
  <c r="K30" i="11"/>
  <c r="K121" i="12" s="1"/>
  <c r="K64" i="12"/>
  <c r="W38" i="12"/>
  <c r="K34" i="12" l="1"/>
  <c r="B3" i="7"/>
  <c r="B2" i="7"/>
  <c r="B3" i="12"/>
  <c r="B2" i="12"/>
  <c r="B3" i="3"/>
  <c r="B2" i="3"/>
  <c r="O37" i="12" l="1"/>
  <c r="P37" i="12"/>
  <c r="Q37" i="12"/>
  <c r="X37" i="12" s="1"/>
  <c r="R37" i="12"/>
  <c r="S37" i="12"/>
  <c r="T37" i="12"/>
  <c r="U37" i="12"/>
  <c r="V37" i="12"/>
  <c r="O36" i="12"/>
  <c r="P36" i="12"/>
  <c r="Q36" i="12"/>
  <c r="X36" i="12" s="1"/>
  <c r="R36" i="12"/>
  <c r="S36" i="12"/>
  <c r="T36" i="12"/>
  <c r="U36" i="12"/>
  <c r="V36" i="12"/>
  <c r="O35" i="12"/>
  <c r="P35" i="12"/>
  <c r="Q35" i="12"/>
  <c r="X35" i="12" s="1"/>
  <c r="R35" i="12"/>
  <c r="S35" i="12"/>
  <c r="T35" i="12"/>
  <c r="U35" i="12"/>
  <c r="V35" i="12"/>
  <c r="O34" i="12"/>
  <c r="P34" i="12"/>
  <c r="Q34" i="12"/>
  <c r="X34" i="12" s="1"/>
  <c r="R34" i="12"/>
  <c r="S34" i="12"/>
  <c r="T34" i="12"/>
  <c r="U34" i="12"/>
  <c r="V34" i="12"/>
  <c r="I26" i="12"/>
  <c r="I27" i="12"/>
  <c r="F120" i="12"/>
  <c r="G120" i="12"/>
  <c r="H120" i="12"/>
  <c r="L15" i="10"/>
  <c r="O64" i="12"/>
  <c r="O65" i="12" s="1"/>
  <c r="S64" i="12"/>
  <c r="S65" i="12" s="1"/>
  <c r="S66" i="12" s="1"/>
  <c r="T64" i="12"/>
  <c r="T65" i="12" s="1"/>
  <c r="T66" i="12" s="1"/>
  <c r="H92" i="12"/>
  <c r="H93" i="12" s="1"/>
  <c r="G64" i="12"/>
  <c r="G65" i="12" s="1"/>
  <c r="H64" i="12"/>
  <c r="H65" i="12" s="1"/>
  <c r="H66" i="12" s="1"/>
  <c r="L71" i="7"/>
  <c r="C120" i="12"/>
  <c r="B29" i="9"/>
  <c r="B30" i="9"/>
  <c r="B23" i="9"/>
  <c r="B24" i="9"/>
  <c r="B26" i="9"/>
  <c r="B27" i="9"/>
  <c r="B28" i="9"/>
  <c r="D120" i="12"/>
  <c r="C28" i="9" l="1"/>
  <c r="C25" i="9"/>
  <c r="C27" i="9"/>
  <c r="C24" i="9"/>
  <c r="C30" i="9"/>
  <c r="C23" i="9"/>
  <c r="C31" i="9"/>
  <c r="C29" i="9"/>
  <c r="C26" i="9"/>
  <c r="E120" i="12"/>
  <c r="L17" i="11"/>
  <c r="L37" i="7"/>
  <c r="P92" i="12"/>
  <c r="P93" i="12" s="1"/>
  <c r="O92" i="12"/>
  <c r="O93" i="12" s="1"/>
  <c r="U92" i="12"/>
  <c r="U93" i="12" s="1"/>
  <c r="U94" i="12" s="1"/>
  <c r="L28" i="11"/>
  <c r="L9" i="10"/>
  <c r="L31" i="10"/>
  <c r="L11" i="10"/>
  <c r="L13" i="10"/>
  <c r="K25" i="11"/>
  <c r="K29" i="11"/>
  <c r="I120" i="12"/>
  <c r="J120" i="12"/>
  <c r="V38" i="12"/>
  <c r="W39" i="12" s="1"/>
  <c r="I64" i="12"/>
  <c r="I65" i="12" s="1"/>
  <c r="I66" i="12" s="1"/>
  <c r="I67" i="12" s="1"/>
  <c r="I29" i="11"/>
  <c r="G92" i="12"/>
  <c r="G93" i="12" s="1"/>
  <c r="S92" i="12"/>
  <c r="C92" i="12"/>
  <c r="C93" i="12" s="1"/>
  <c r="C94" i="12" s="1"/>
  <c r="U38" i="12"/>
  <c r="H29" i="11"/>
  <c r="T67" i="12"/>
  <c r="O38" i="12"/>
  <c r="H23" i="11"/>
  <c r="U64" i="12"/>
  <c r="U65" i="12" s="1"/>
  <c r="K27" i="11"/>
  <c r="G29" i="11"/>
  <c r="G27" i="11"/>
  <c r="I23" i="11"/>
  <c r="K23" i="11"/>
  <c r="R38" i="12"/>
  <c r="T38" i="12"/>
  <c r="G23" i="11"/>
  <c r="I30" i="11"/>
  <c r="I27" i="11"/>
  <c r="P38" i="12"/>
  <c r="Q38" i="12"/>
  <c r="X38" i="12" s="1"/>
  <c r="G66" i="12"/>
  <c r="H67" i="12" s="1"/>
  <c r="O66" i="12"/>
  <c r="S38" i="12"/>
  <c r="H94" i="12"/>
  <c r="C32" i="9" l="1"/>
  <c r="P94" i="12"/>
  <c r="O94" i="12"/>
  <c r="F29" i="11"/>
  <c r="E29" i="11"/>
  <c r="L29" i="10"/>
  <c r="K65" i="12" s="1"/>
  <c r="K66" i="12" s="1"/>
  <c r="S93" i="12"/>
  <c r="S94" i="12" s="1"/>
  <c r="J25" i="11"/>
  <c r="D64" i="12"/>
  <c r="D65" i="12" s="1"/>
  <c r="D66" i="12" s="1"/>
  <c r="E92" i="12"/>
  <c r="E93" i="12" s="1"/>
  <c r="L35" i="10"/>
  <c r="W93" i="12" s="1"/>
  <c r="W94" i="12" s="1"/>
  <c r="Q92" i="12"/>
  <c r="Q93" i="12" s="1"/>
  <c r="L17" i="10"/>
  <c r="Q64" i="12"/>
  <c r="Q65" i="12" s="1"/>
  <c r="L33" i="10"/>
  <c r="V64" i="12"/>
  <c r="V65" i="12" s="1"/>
  <c r="V66" i="12" s="1"/>
  <c r="L24" i="11"/>
  <c r="J29" i="11"/>
  <c r="J64" i="12"/>
  <c r="J65" i="12" s="1"/>
  <c r="L26" i="11"/>
  <c r="L22" i="11"/>
  <c r="L120" i="12"/>
  <c r="F23" i="11"/>
  <c r="E27" i="11"/>
  <c r="E23" i="11"/>
  <c r="V39" i="12"/>
  <c r="P39" i="12"/>
  <c r="C30" i="11"/>
  <c r="C121" i="12" s="1"/>
  <c r="D23" i="11"/>
  <c r="R92" i="12"/>
  <c r="R93" i="12" s="1"/>
  <c r="R94" i="12" s="1"/>
  <c r="E30" i="11"/>
  <c r="U66" i="12"/>
  <c r="U67" i="12" s="1"/>
  <c r="F25" i="11"/>
  <c r="U39" i="12"/>
  <c r="G94" i="12"/>
  <c r="H95" i="12" s="1"/>
  <c r="R39" i="12"/>
  <c r="G30" i="11"/>
  <c r="G121" i="12" s="1"/>
  <c r="S39" i="12"/>
  <c r="G25" i="11"/>
  <c r="I25" i="11"/>
  <c r="H25" i="11"/>
  <c r="E25" i="11"/>
  <c r="P64" i="12"/>
  <c r="I92" i="12"/>
  <c r="I93" i="12" s="1"/>
  <c r="I94" i="12" s="1"/>
  <c r="I95" i="12" s="1"/>
  <c r="F64" i="12"/>
  <c r="V92" i="12"/>
  <c r="J92" i="12"/>
  <c r="R64" i="12"/>
  <c r="R65" i="12" s="1"/>
  <c r="R66" i="12" s="1"/>
  <c r="T92" i="12"/>
  <c r="T93" i="12" s="1"/>
  <c r="T94" i="12" s="1"/>
  <c r="J27" i="11"/>
  <c r="T39" i="12"/>
  <c r="D25" i="11"/>
  <c r="D30" i="11"/>
  <c r="D121" i="12" s="1"/>
  <c r="D92" i="12"/>
  <c r="I121" i="12"/>
  <c r="F92" i="12"/>
  <c r="H27" i="11"/>
  <c r="J30" i="11"/>
  <c r="K31" i="11" s="1"/>
  <c r="J23" i="11"/>
  <c r="F27" i="11"/>
  <c r="F30" i="11"/>
  <c r="Q39" i="12"/>
  <c r="H30" i="11"/>
  <c r="L37" i="10" l="1"/>
  <c r="E64" i="12"/>
  <c r="E65" i="12" s="1"/>
  <c r="L65" i="12" s="1"/>
  <c r="G34" i="12"/>
  <c r="G35" i="12" s="1"/>
  <c r="D34" i="12"/>
  <c r="D35" i="12" s="1"/>
  <c r="D36" i="12" s="1"/>
  <c r="I34" i="12"/>
  <c r="I35" i="12" s="1"/>
  <c r="J66" i="12"/>
  <c r="K67" i="12" s="1"/>
  <c r="Q66" i="12"/>
  <c r="R67" i="12" s="1"/>
  <c r="E121" i="12"/>
  <c r="L30" i="11"/>
  <c r="F65" i="12"/>
  <c r="F66" i="12" s="1"/>
  <c r="X92" i="12"/>
  <c r="K93" i="12"/>
  <c r="K94" i="12" s="1"/>
  <c r="W65" i="12"/>
  <c r="X64" i="12"/>
  <c r="L92" i="12"/>
  <c r="Q94" i="12"/>
  <c r="R95" i="12" s="1"/>
  <c r="X93" i="12"/>
  <c r="E94" i="12"/>
  <c r="V67" i="12"/>
  <c r="P65" i="12"/>
  <c r="E31" i="11"/>
  <c r="S95" i="12"/>
  <c r="F31" i="11"/>
  <c r="F121" i="12"/>
  <c r="G31" i="11"/>
  <c r="F34" i="12"/>
  <c r="H34" i="12"/>
  <c r="F93" i="12"/>
  <c r="F94" i="12" s="1"/>
  <c r="D93" i="12"/>
  <c r="D94" i="12" s="1"/>
  <c r="J34" i="12"/>
  <c r="T95" i="12"/>
  <c r="U95" i="12"/>
  <c r="H121" i="12"/>
  <c r="H31" i="11"/>
  <c r="I31" i="11"/>
  <c r="J121" i="12"/>
  <c r="J31" i="11"/>
  <c r="S67" i="12"/>
  <c r="V93" i="12"/>
  <c r="J93" i="12"/>
  <c r="E34" i="12" l="1"/>
  <c r="L34" i="12" s="1"/>
  <c r="G36" i="12"/>
  <c r="I36" i="12"/>
  <c r="E66" i="12"/>
  <c r="L66" i="12" s="1"/>
  <c r="L64" i="12"/>
  <c r="J67" i="12"/>
  <c r="L93" i="12"/>
  <c r="G67" i="12"/>
  <c r="L121" i="12"/>
  <c r="L94" i="12"/>
  <c r="W66" i="12"/>
  <c r="X65" i="12"/>
  <c r="K35" i="12"/>
  <c r="X94" i="12"/>
  <c r="Q95" i="12"/>
  <c r="P66" i="12"/>
  <c r="F35" i="12"/>
  <c r="F95" i="12"/>
  <c r="G95" i="12"/>
  <c r="V94" i="12"/>
  <c r="W95" i="12" s="1"/>
  <c r="H35" i="12"/>
  <c r="J94" i="12"/>
  <c r="K95" i="12" s="1"/>
  <c r="J35" i="12"/>
  <c r="E95" i="12"/>
  <c r="D95" i="12"/>
  <c r="E35" i="12" l="1"/>
  <c r="E36" i="12" s="1"/>
  <c r="E37" i="12" s="1"/>
  <c r="F36" i="12"/>
  <c r="H36" i="12"/>
  <c r="H37" i="12" s="1"/>
  <c r="F67" i="12"/>
  <c r="L42" i="10"/>
  <c r="E67" i="12"/>
  <c r="K36" i="12"/>
  <c r="W67" i="12"/>
  <c r="X66" i="12"/>
  <c r="V95" i="12"/>
  <c r="J95" i="12"/>
  <c r="J36" i="12"/>
  <c r="G37" i="12" l="1"/>
  <c r="L36" i="12"/>
  <c r="F37" i="12"/>
  <c r="L35" i="12"/>
  <c r="I37" i="12"/>
  <c r="L44" i="10"/>
  <c r="K37" i="12"/>
  <c r="J37" i="12"/>
  <c r="C34" i="12" l="1"/>
  <c r="C35" i="12" s="1"/>
  <c r="C64" i="12"/>
  <c r="C65" i="12" s="1"/>
  <c r="C66" i="12" s="1"/>
  <c r="D67" i="12" s="1"/>
  <c r="C36" i="12" l="1"/>
  <c r="D37" i="12" s="1"/>
  <c r="D29" i="9" l="1"/>
  <c r="D24" i="9" l="1"/>
  <c r="D30" i="9"/>
  <c r="D28" i="9"/>
  <c r="D26" i="9"/>
  <c r="D31" i="9"/>
  <c r="D23" i="9"/>
  <c r="D27" i="9"/>
  <c r="D25" i="9"/>
  <c r="D32" i="9" l="1"/>
</calcChain>
</file>

<file path=xl/sharedStrings.xml><?xml version="1.0" encoding="utf-8"?>
<sst xmlns="http://schemas.openxmlformats.org/spreadsheetml/2006/main" count="539" uniqueCount="202">
  <si>
    <t>Survey data and estimates</t>
  </si>
  <si>
    <t>None, supplies other RAN/vRAN vendors</t>
  </si>
  <si>
    <t>Estimates</t>
  </si>
  <si>
    <t>Samsung</t>
  </si>
  <si>
    <t>Quanta Cloud Technology (QCT)</t>
  </si>
  <si>
    <t>Parallel Wireless</t>
  </si>
  <si>
    <t>NEC</t>
  </si>
  <si>
    <t>Nokia</t>
  </si>
  <si>
    <t>MTI Mobile</t>
  </si>
  <si>
    <t>Movandi</t>
  </si>
  <si>
    <t>Survey</t>
  </si>
  <si>
    <t>Mavenir</t>
  </si>
  <si>
    <t>Kontron</t>
  </si>
  <si>
    <t>KMW</t>
  </si>
  <si>
    <t>vRAN</t>
  </si>
  <si>
    <t>JMA Wireless</t>
  </si>
  <si>
    <t>Fairwaves</t>
  </si>
  <si>
    <t>Ericsson</t>
  </si>
  <si>
    <t>Dell</t>
  </si>
  <si>
    <t>CommScope</t>
  </si>
  <si>
    <t>Comba Telecom</t>
  </si>
  <si>
    <t>ASOCS</t>
  </si>
  <si>
    <t>Altiostar</t>
  </si>
  <si>
    <t>Altran</t>
  </si>
  <si>
    <t xml:space="preserve"> </t>
  </si>
  <si>
    <t>Source of Information</t>
  </si>
  <si>
    <t>Historical data accounts for sales of the following vendors:</t>
  </si>
  <si>
    <t>Trend extrapolation</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</si>
  <si>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</si>
  <si>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</si>
  <si>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</si>
  <si>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</si>
  <si>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Worldwide wireless infrastructure knowledge</t>
  </si>
  <si>
    <t xml:space="preserve">LightCounting has no vested interest in the wireless infrastructure market and does not participate in any vendor specific projects and/or consultations. </t>
  </si>
  <si>
    <t>Forecast Methodology</t>
  </si>
  <si>
    <t>RU</t>
  </si>
  <si>
    <t>CU</t>
  </si>
  <si>
    <t>DU</t>
  </si>
  <si>
    <t>x</t>
  </si>
  <si>
    <t>Products included in this market size, share and forecast</t>
  </si>
  <si>
    <t>Definition</t>
  </si>
  <si>
    <t>Forecast Segment</t>
  </si>
  <si>
    <t>Segment Definitions</t>
  </si>
  <si>
    <t>vDU</t>
  </si>
  <si>
    <t>vCU</t>
  </si>
  <si>
    <t>Virtualized distributed unit</t>
  </si>
  <si>
    <t>Virtualized central unit</t>
  </si>
  <si>
    <t>Open RAN</t>
  </si>
  <si>
    <t>RIC</t>
  </si>
  <si>
    <t>vDU hardware and software</t>
  </si>
  <si>
    <t>DU/vDU</t>
  </si>
  <si>
    <t>CU/vCU</t>
  </si>
  <si>
    <r>
      <rPr>
        <b/>
        <sz val="10"/>
        <color theme="1"/>
        <rFont val="Arial"/>
        <family val="2"/>
      </rPr>
      <t>2/ Service Providers:</t>
    </r>
    <r>
      <rPr>
        <sz val="10"/>
        <color theme="1"/>
        <rFont val="Arial"/>
        <family val="2"/>
      </rPr>
      <t xml:space="preserve"> LightCounting has regular discussions with the following service providers</t>
    </r>
  </si>
  <si>
    <r>
      <t xml:space="preserve">North America: </t>
    </r>
    <r>
      <rPr>
        <sz val="10"/>
        <color theme="1"/>
        <rFont val="Arial"/>
        <family val="2"/>
      </rPr>
      <t>AT&amp;T, Dish, T-Mobile, Verizon</t>
    </r>
  </si>
  <si>
    <t>Asia Pacific:</t>
  </si>
  <si>
    <t>China:</t>
  </si>
  <si>
    <t>China Mobile, China Telecom, China Unicom</t>
  </si>
  <si>
    <t>India:</t>
  </si>
  <si>
    <t>Bharti Airtel, Reliance Jio</t>
  </si>
  <si>
    <t>Japan:</t>
  </si>
  <si>
    <t>KDDI, NTT DOCOMO, Rakuten Mobile, Softbank</t>
  </si>
  <si>
    <t>South Korea:</t>
  </si>
  <si>
    <t>Korea Telecom, LG Uplus, SK Telecom</t>
  </si>
  <si>
    <t>We break wireless network footprints down in 4 categories:</t>
  </si>
  <si>
    <t>Baicells</t>
  </si>
  <si>
    <t>Benetel</t>
  </si>
  <si>
    <t>Airspan</t>
  </si>
  <si>
    <t>Total</t>
  </si>
  <si>
    <t>CALA</t>
  </si>
  <si>
    <t>Asia Pacific</t>
  </si>
  <si>
    <t>Europe Middle East Africa</t>
  </si>
  <si>
    <t>North America</t>
  </si>
  <si>
    <t>Regions</t>
  </si>
  <si>
    <t>YoY growth</t>
  </si>
  <si>
    <t>CAGR</t>
  </si>
  <si>
    <t>Other</t>
  </si>
  <si>
    <t>Vendor</t>
  </si>
  <si>
    <t>Other includes the rest of the vendor ecosystem detailed in its dedicated sheet</t>
  </si>
  <si>
    <t>RU Units and Growth Rates</t>
  </si>
  <si>
    <t>RU ASP ($)</t>
  </si>
  <si>
    <t>Note: no vCU vDU breakdown available yet; we found that they are together in most deployments; separation will come in specific applications (e.g. factory automation) that require low latency</t>
  </si>
  <si>
    <t>Global Indoor DAS Sales ($M) and Growth Rates</t>
  </si>
  <si>
    <t>NEC Corporation</t>
  </si>
  <si>
    <t>5G</t>
  </si>
  <si>
    <t>Sales ($M) and Growth Rates</t>
  </si>
  <si>
    <t>Summary</t>
  </si>
  <si>
    <t>SOLiD Technologies</t>
  </si>
  <si>
    <t>As the market is small and just emerging, there is not enough information to collect and a lareg majority of vendors do not want to share their sales</t>
  </si>
  <si>
    <t>2G/3G/4G</t>
  </si>
  <si>
    <t>Global Open vRAN Sales Forecast ($M) by Generation</t>
  </si>
  <si>
    <t>Open vRAN Market Sales Forecast ($M) - North America</t>
  </si>
  <si>
    <t>Open vRAN Market Sales Forecast ($M) - Asia Pacific</t>
  </si>
  <si>
    <t>Open vRAN Market Sales Forecast ($M) - Europe Middle East Africa</t>
  </si>
  <si>
    <t>Open vRAN Market Sales Forecast ($M) - CALA</t>
  </si>
  <si>
    <t>Global Indoor Open vRAN Sales Forecast ($M)</t>
  </si>
  <si>
    <t>Indoor DAS</t>
  </si>
  <si>
    <t>Indoor vRAN</t>
  </si>
  <si>
    <t>EMEA</t>
  </si>
  <si>
    <t>Fujitsu</t>
  </si>
  <si>
    <t>Abstract</t>
  </si>
  <si>
    <t>HW</t>
  </si>
  <si>
    <t>SW</t>
  </si>
  <si>
    <t>Accelleran</t>
  </si>
  <si>
    <t>near-RT RIC, xAPPs</t>
  </si>
  <si>
    <t>Airhop</t>
  </si>
  <si>
    <t>xAPPs</t>
  </si>
  <si>
    <t>Aliniant Ltd</t>
  </si>
  <si>
    <t>Amdocs</t>
  </si>
  <si>
    <t>Apis</t>
  </si>
  <si>
    <t>xAPPs, rAPPs</t>
  </si>
  <si>
    <t>BandwidthX Ltd</t>
  </si>
  <si>
    <t>Casa Systems</t>
  </si>
  <si>
    <t>CellWize</t>
  </si>
  <si>
    <t>non-RT RIC, rAPPs</t>
  </si>
  <si>
    <t>DeepSig</t>
  </si>
  <si>
    <t>Evenstar</t>
  </si>
  <si>
    <t>HPE</t>
  </si>
  <si>
    <t>Innogence</t>
  </si>
  <si>
    <t>Intel</t>
  </si>
  <si>
    <t>Juniper Networks</t>
  </si>
  <si>
    <t>non-RT RIC, near-RT RIC, xAPPs, rAPPs</t>
  </si>
  <si>
    <t>NTS</t>
  </si>
  <si>
    <t>Pantacor Ltd</t>
  </si>
  <si>
    <t>Phluido (now Commscope)</t>
  </si>
  <si>
    <t>Radisys</t>
  </si>
  <si>
    <t xml:space="preserve">Samsung </t>
  </si>
  <si>
    <t>Sterlite</t>
  </si>
  <si>
    <t>Subex</t>
  </si>
  <si>
    <t>Supermicro Computer</t>
  </si>
  <si>
    <t>Viavi Solutions</t>
  </si>
  <si>
    <t>VMWare</t>
  </si>
  <si>
    <t>non-RT RIC, near-RT RIC</t>
  </si>
  <si>
    <t>Wind River</t>
  </si>
  <si>
    <t>O-cloud</t>
  </si>
  <si>
    <t>Wipro Technologies</t>
  </si>
  <si>
    <t>Xilinx Inc</t>
  </si>
  <si>
    <t>The LightCounting detailed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</si>
  <si>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LightCounting Virtual RAN (vRAN) and Open RAN Market Size &amp; Forecast</t>
  </si>
  <si>
    <t>Open RAN Vendor</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</si>
  <si>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</si>
  <si>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t>LightCounting forecasting involves the use of various forecasting methods and the combination of forecasts from more than one source.</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</si>
  <si>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</si>
  <si>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</si>
  <si>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</si>
  <si>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</si>
  <si>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</si>
  <si>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Scenario analysis</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</si>
  <si>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</si>
  <si>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Financial analysis</t>
  </si>
  <si>
    <t xml:space="preserve">LightCounting does global economic and financial analysis of specific companies, using publicly available information such as SEC filings, company presentations or other market research findings as inputs to its forecasting. </t>
  </si>
  <si>
    <t>Virtual radio access network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(COTS) hardware running standard computing architecture like x86; the radio unit (RU) remains hardware</t>
  </si>
  <si>
    <t>vRAN software and hardware and RU hardware. vBBU decomposed into virtual distributed unit (vDU) and virtual central unit (vCU) that can be located together or spread apart</t>
  </si>
  <si>
    <t>RAN with open interfaces between the RU and the DU/vDU, between the vDU and the vCU, and between the vCU and the management system</t>
  </si>
  <si>
    <t>RU hardware</t>
  </si>
  <si>
    <t>Distributed unit: a logical node hosting RLC, MAC, and PHY sublayers of the gNB, en-gNB, or ng-eNB. Its operation is partly controlled by the CU. One DU supports one or multiple cells. One cell is supported by only one DU. The DU terminates the fronthaul High Layer Split (HLS) interface connected with the CU</t>
  </si>
  <si>
    <t>Central unit: upper layers of the BBU configured in a logical node hosting RRC, SDAP and PDCP sublayers of the gNB or ng-eNB; or RRC and PDCP sublayers of the en-gNB. It centralizes and controls the operation of one or more gNB-DUs, ng-eNB-DUs or en-gNBDUs. The CU terminates the fronthaul High Layer Split (HLS) interface connected with the DUs</t>
  </si>
  <si>
    <t>Not included yet as it overlaps with self-organizing network (SON) modules covered in a report shipping in October 2021</t>
  </si>
  <si>
    <t>A radio unit which is a transceiver containing RF, antennas, and beamforming</t>
  </si>
  <si>
    <t>vCU hardware and software</t>
  </si>
  <si>
    <t>RAN Intelligent Controller (RIC) developed and specified by the ORAN Alliance; RIC is the open interface between the CU/vCU and the management system and allows service providers to integrate external applications—named xApps—from different sources for varying uses. Some benefits include adding new services more quickly, as well as improved spectral efficiency and network capacity</t>
  </si>
  <si>
    <r>
      <t xml:space="preserve">Europe Middle East Africa: </t>
    </r>
    <r>
      <rPr>
        <sz val="10"/>
        <color theme="1"/>
        <rFont val="Arial"/>
        <family val="2"/>
      </rPr>
      <t>BT, Deutsche Telekom, Orange, Telecom Italia, Telefónica, Vodafone</t>
    </r>
  </si>
  <si>
    <r>
      <t xml:space="preserve">Caribbean Latin America: </t>
    </r>
    <r>
      <rPr>
        <sz val="10"/>
        <color theme="1"/>
        <rFont val="Arial"/>
        <family val="2"/>
      </rPr>
      <t>América Móvil, TIM, Telefónica</t>
    </r>
  </si>
  <si>
    <t>Global Yearly Open vRAN Sales Market Shares - Estimates</t>
  </si>
  <si>
    <t>Open vRAN Market Sales Forecast ($M) by Region</t>
  </si>
  <si>
    <t>Open vRAN Forecast</t>
  </si>
  <si>
    <t>Total Sales (Hardware + Software) ($M) and Growth Rates</t>
  </si>
  <si>
    <t>2020-2026</t>
  </si>
  <si>
    <t>North America Total</t>
  </si>
  <si>
    <t>Europe Middle East Africa Total</t>
  </si>
  <si>
    <t>Asia Pacific Total</t>
  </si>
  <si>
    <t>CALA Total</t>
  </si>
  <si>
    <t>Survey &amp; estimates</t>
  </si>
  <si>
    <t>1/ NTT DOCOMO is currently the largest open RAN deployment and Verizon the largest vRAN one; however, both are small and not mainstream: open vRAN already dominates and will continue to do so</t>
  </si>
  <si>
    <t>2/ vCU and vDU are mostly together, in some instances they are separate but we could not collect data</t>
  </si>
  <si>
    <t>3/ At least 3 RUs are connected to one vDU</t>
  </si>
  <si>
    <t>4/ Our discussions point to 2G/3G/4G as the main open vRAN opportunity, 5G is still too early</t>
  </si>
  <si>
    <t>6/ Indoor DAS penetration above 100% means full DAS replacement by open vRAN</t>
  </si>
  <si>
    <t>5/ We assume 100% open vRAN in our model</t>
  </si>
  <si>
    <t>Other includes: Airspan, Altran,ASOCS, BaiCells, Benetel, Cobham Wireless, Comba Telecom, ComScope, Corning, Dell, Ericsson, Fairwave, GigaTera, JMA Wireless, KMW, Kontron, Movandi, MTI Mobile, Nokia, Phluido, QTC, Samsung, SOLiD Technologies, Super Micro Computer</t>
  </si>
  <si>
    <t>Open vRAN Sales ($M) by Hardware vs. Software</t>
  </si>
  <si>
    <t>Global 2G/3G/4G/5G Open vRAN Sales ($M) and Growth Rates</t>
  </si>
  <si>
    <t>Global 5G Open vRAN Sales ($M) and Growth Rates</t>
  </si>
  <si>
    <t>Global Open vRAN Sales ($M) and Growth Rates - 5G versus 2G/3G/4G</t>
  </si>
  <si>
    <t>Site ASP ($)</t>
  </si>
  <si>
    <t>Hardware</t>
  </si>
  <si>
    <t>Software</t>
  </si>
  <si>
    <r>
      <t>This report takes a deep dive into the virtualization and disaggregation of radio access networks and analyzes the various schools of thoughts ranging from basic virtualization of RAN functions (vRAN) to new open architectures such as open RAN, following the</t>
    </r>
    <r>
      <rPr>
        <sz val="10"/>
        <color rgb="FFFF0000"/>
        <rFont val="Arial"/>
        <family val="2"/>
      </rPr>
      <t xml:space="preserve"> </t>
    </r>
    <r>
      <rPr>
        <sz val="10"/>
        <rFont val="Arial"/>
        <family val="2"/>
      </rPr>
      <t>TIP initiative and the O-RAN Alliance specifications, designed to cut the dependency on proprietary RAN equipment supplied by the traditional vendors. The vRAN segment is taken from our existing RAN size and forecasts and broken down by open RU/vDU/vCU for each region. The report covers a wide emerging ecosystem of vendors.</t>
    </r>
  </si>
  <si>
    <t>And for this report, the Rakuten Mobile and DISH open vRAN network construction, the Internet para Todos rollout in CALA, and the upcoming rollouts at Telefónica and Vodafone feed our model with the following assumptions:</t>
  </si>
  <si>
    <r>
      <rPr>
        <b/>
        <sz val="10"/>
        <color theme="1"/>
        <rFont val="Arial"/>
        <family val="2"/>
      </rPr>
      <t>1/ vRAN &amp; Open RAN Vendor Ecosystem</t>
    </r>
    <r>
      <rPr>
        <sz val="10"/>
        <color theme="1"/>
        <rFont val="Arial"/>
        <family val="2"/>
      </rPr>
      <t>: LightCounting conducts regular briefings with all vendors</t>
    </r>
  </si>
  <si>
    <t>5G Open vRAN Sales as % of 2G/3G/4G/5G Open vRAN Sales</t>
  </si>
  <si>
    <t>Open vRAN deployed in indoor venue locations that are traditionally equipped with distributed antenna system (DAS), also referred to as digital indoor systems (DIS)</t>
  </si>
  <si>
    <t>Indoor open vRAN/Open DAS</t>
  </si>
  <si>
    <t>Indoor Open vRAN/Open DAS Forecast</t>
  </si>
  <si>
    <t>Indoor open vRAN composed of Host Unit and RUs; note that stadia are categorized as indoor venues</t>
  </si>
  <si>
    <t>Global Indoor open vRAN/Open DAS Sales ($M) and Growth Rates</t>
  </si>
  <si>
    <t>Indoor open vRAN/Open DAS Sales Penetration into DAS Sales</t>
  </si>
  <si>
    <t>Open vRAN Sales Vendor Market Shares</t>
  </si>
  <si>
    <t>Sites (1 vCU + 1 vDU + 3 RUs) Units and Growth Rates</t>
  </si>
  <si>
    <t>June 2021 - Sample template for illustrative purposes only</t>
  </si>
  <si>
    <t>Yearly Open vRAN Sales ($M)</t>
  </si>
  <si>
    <t>Yearly Open vRAN Sales Market Shares (%)</t>
  </si>
  <si>
    <t>Open vRAN Forecast by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</si>
</sst>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 #,##0_);_(* \(#,##0\);_(* &quot;-&quot;??_);_(@_)"/>
    <numFmt numFmtId="167" formatCode="0.0%"/>
  </numFmts>
  <fonts count="17" x14ac:knownFonts="1">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sz val="14"/>
      <color theme="3"/>
      <name val="Arial"/>
      <family val="2"/>
    </font>
    <font>
      <b/>
      <sz val="14"/>
      <color theme="1"/>
      <name val="Arial"/>
      <family val="2"/>
    </font>
    <font>
      <sz val="12"/>
      <color theme="1"/>
      <name val="Arial"/>
      <family val="2"/>
    </font>
    <font>
      <sz val="10"/>
      <color theme="1"/>
      <name val="Calibri"/>
      <family val="2"/>
      <scheme val="minor"/>
    </font>
    <font>
      <sz val="11"/>
      <color theme="1"/>
      <name val="Calibri"/>
      <family val="2"/>
      <scheme val="minor"/>
    </font>
    <font>
      <sz val="10"/>
      <color rgb="FFFF0000"/>
      <name val="Arial"/>
      <family val="2"/>
    </font>
    <font>
      <b/>
      <sz val="12"/>
      <color theme="3"/>
      <name val="Arial"/>
      <family val="2"/>
    </font>
    <font>
      <b/>
      <sz val="18"/>
      <color theme="1"/>
      <name val="Arial"/>
      <family val="2"/>
    </font>
    <font>
      <b/>
      <sz val="12"/>
      <color theme="1"/>
      <name val="Arial"/>
      <family val="2"/>
    </font>
    <font>
      <b/>
      <sz val="11"/>
      <color theme="1"/>
      <name val="Arial"/>
      <family val="2"/>
    </font>
    <font>
      <b/>
      <sz val="12"/>
      <color theme="4"/>
      <name val="Arial"/>
      <family val="2"/>
    </font>
    <font>
      <sz val="14"/>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top/>
      <bottom/>
      <diagonal/>
    </border>
  </borders>
  <cellStyleXfs count="8">
    <xf numFmtId="0" fontId="0" fillId="0" borderId="0"/>
    <xf numFmtId="0" fontId="1" fillId="0" borderId="0"/>
    <xf numFmtId="0" fontId="8"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77">
    <xf numFmtId="0" fontId="0" fillId="0" borderId="0" xfId="0"/>
    <xf numFmtId="0" fontId="1" fillId="0" borderId="0" xfId="1"/>
    <xf numFmtId="0" fontId="1" fillId="2" borderId="0" xfId="1" applyFill="1"/>
    <xf numFmtId="0" fontId="1" fillId="2" borderId="0" xfId="1" applyFill="1" applyAlignment="1">
      <alignment wrapText="1"/>
    </xf>
    <xf numFmtId="1" fontId="2" fillId="0" borderId="1" xfId="1" applyNumberFormat="1" applyFont="1" applyBorder="1" applyAlignment="1">
      <alignment horizontal="left"/>
    </xf>
    <xf numFmtId="0" fontId="1" fillId="0" borderId="1" xfId="1" applyBorder="1"/>
    <xf numFmtId="1" fontId="1" fillId="0" borderId="1" xfId="1" applyNumberFormat="1" applyBorder="1" applyAlignment="1">
      <alignment horizontal="left"/>
    </xf>
    <xf numFmtId="9" fontId="1" fillId="3" borderId="1" xfId="1" applyNumberFormat="1" applyFill="1" applyBorder="1" applyAlignment="1">
      <alignment horizontal="left"/>
    </xf>
    <xf numFmtId="9" fontId="1" fillId="3" borderId="1" xfId="1" applyNumberFormat="1" applyFill="1" applyBorder="1" applyAlignment="1">
      <alignment horizontal="center"/>
    </xf>
    <xf numFmtId="0" fontId="1" fillId="3" borderId="1" xfId="1" applyFill="1" applyBorder="1" applyAlignment="1">
      <alignment horizontal="center"/>
    </xf>
    <xf numFmtId="0" fontId="2" fillId="2" borderId="0" xfId="1" applyFont="1" applyFill="1" applyAlignment="1">
      <alignment vertical="center" wrapText="1"/>
    </xf>
    <xf numFmtId="0" fontId="3" fillId="2" borderId="0" xfId="1" applyFont="1" applyFill="1"/>
    <xf numFmtId="0" fontId="4" fillId="2" borderId="0" xfId="1" applyFont="1" applyFill="1"/>
    <xf numFmtId="17" fontId="5" fillId="2" borderId="0" xfId="1" quotePrefix="1" applyNumberFormat="1" applyFont="1" applyFill="1" applyAlignment="1">
      <alignment horizontal="left"/>
    </xf>
    <xf numFmtId="0" fontId="6" fillId="2" borderId="0" xfId="1" applyFont="1" applyFill="1"/>
    <xf numFmtId="0" fontId="1" fillId="2" borderId="0" xfId="1" applyFill="1" applyProtection="1">
      <protection locked="0"/>
    </xf>
    <xf numFmtId="0" fontId="4" fillId="2" borderId="0" xfId="1" applyFont="1" applyFill="1" applyProtection="1">
      <protection locked="0"/>
    </xf>
    <xf numFmtId="17" fontId="7" fillId="2" borderId="0" xfId="1" applyNumberFormat="1" applyFont="1" applyFill="1"/>
    <xf numFmtId="0" fontId="1" fillId="0" borderId="1" xfId="1" applyBorder="1" applyAlignment="1">
      <alignment horizontal="center"/>
    </xf>
    <xf numFmtId="0" fontId="1" fillId="4" borderId="1" xfId="1" applyFill="1" applyBorder="1" applyAlignment="1">
      <alignment horizontal="center"/>
    </xf>
    <xf numFmtId="0" fontId="1" fillId="2" borderId="1" xfId="1" applyFill="1" applyBorder="1"/>
    <xf numFmtId="9" fontId="2" fillId="0" borderId="0" xfId="6" applyFont="1" applyFill="1" applyBorder="1" applyAlignment="1">
      <alignment horizontal="center"/>
    </xf>
    <xf numFmtId="9" fontId="2" fillId="0" borderId="1" xfId="5" applyFont="1" applyBorder="1"/>
    <xf numFmtId="0" fontId="0" fillId="0" borderId="0" xfId="0" applyAlignment="1">
      <alignment horizontal="center"/>
    </xf>
    <xf numFmtId="0" fontId="1" fillId="4" borderId="1" xfId="1" applyFill="1" applyBorder="1"/>
    <xf numFmtId="0" fontId="2" fillId="0" borderId="0" xfId="0" applyFont="1" applyAlignment="1">
      <alignment horizontal="center"/>
    </xf>
    <xf numFmtId="0" fontId="3" fillId="0" borderId="0" xfId="1" applyFont="1" applyAlignment="1">
      <alignment horizontal="left"/>
    </xf>
    <xf numFmtId="0" fontId="1" fillId="0" borderId="5" xfId="1" applyBorder="1"/>
    <xf numFmtId="9" fontId="2" fillId="0" borderId="4" xfId="5" applyFont="1" applyBorder="1"/>
    <xf numFmtId="164" fontId="2" fillId="0" borderId="1" xfId="7" applyNumberFormat="1" applyFont="1" applyBorder="1"/>
    <xf numFmtId="0" fontId="1" fillId="0" borderId="1" xfId="1" applyBorder="1" applyAlignment="1">
      <alignment horizontal="right"/>
    </xf>
    <xf numFmtId="9" fontId="2" fillId="0" borderId="6" xfId="6" applyFont="1" applyFill="1" applyBorder="1" applyAlignment="1">
      <alignment horizontal="center"/>
    </xf>
    <xf numFmtId="164" fontId="2" fillId="0" borderId="4" xfId="7" applyNumberFormat="1" applyFont="1" applyBorder="1"/>
    <xf numFmtId="0" fontId="1" fillId="0" borderId="6" xfId="1" applyBorder="1"/>
    <xf numFmtId="9" fontId="2" fillId="0" borderId="7" xfId="6" applyFont="1" applyFill="1" applyBorder="1" applyAlignment="1">
      <alignment horizontal="center"/>
    </xf>
    <xf numFmtId="0" fontId="2" fillId="4" borderId="7" xfId="0" applyFont="1" applyFill="1" applyBorder="1" applyAlignment="1">
      <alignment horizontal="center"/>
    </xf>
    <xf numFmtId="9" fontId="10" fillId="0" borderId="0" xfId="6" applyFont="1"/>
    <xf numFmtId="0" fontId="11" fillId="0" borderId="0" xfId="1" applyFont="1"/>
    <xf numFmtId="17" fontId="7" fillId="0" borderId="0" xfId="1" applyNumberFormat="1" applyFont="1"/>
    <xf numFmtId="0" fontId="6" fillId="0" borderId="0" xfId="1" applyFont="1"/>
    <xf numFmtId="165" fontId="2" fillId="0" borderId="1" xfId="7" applyNumberFormat="1" applyFont="1" applyBorder="1"/>
    <xf numFmtId="166" fontId="2" fillId="0" borderId="1" xfId="3" applyNumberFormat="1" applyFont="1" applyBorder="1"/>
    <xf numFmtId="166" fontId="2" fillId="0" borderId="4" xfId="3" applyNumberFormat="1" applyFont="1" applyBorder="1"/>
    <xf numFmtId="9" fontId="2" fillId="0" borderId="5" xfId="6" applyFont="1" applyFill="1" applyBorder="1" applyAlignment="1">
      <alignment horizontal="center"/>
    </xf>
    <xf numFmtId="164" fontId="2" fillId="0" borderId="0" xfId="7" applyNumberFormat="1" applyFont="1" applyBorder="1"/>
    <xf numFmtId="9" fontId="2" fillId="0" borderId="0" xfId="5" applyFont="1" applyBorder="1"/>
    <xf numFmtId="0" fontId="1" fillId="0" borderId="0" xfId="1" applyBorder="1"/>
    <xf numFmtId="9" fontId="2" fillId="0" borderId="1" xfId="5" applyNumberFormat="1" applyFont="1" applyBorder="1"/>
    <xf numFmtId="0" fontId="10" fillId="0" borderId="0" xfId="1" applyFont="1"/>
    <xf numFmtId="166" fontId="10" fillId="0" borderId="0" xfId="3" applyNumberFormat="1" applyFont="1"/>
    <xf numFmtId="9" fontId="2" fillId="2" borderId="0" xfId="6" applyFont="1" applyFill="1" applyBorder="1" applyAlignment="1">
      <alignment horizontal="center"/>
    </xf>
    <xf numFmtId="0" fontId="2" fillId="2" borderId="0" xfId="0" applyFont="1" applyFill="1" applyAlignment="1">
      <alignment horizontal="center"/>
    </xf>
    <xf numFmtId="0" fontId="0" fillId="5" borderId="0" xfId="0" applyFill="1"/>
    <xf numFmtId="0" fontId="0" fillId="5" borderId="0" xfId="0" applyFill="1" applyAlignment="1">
      <alignment horizontal="center"/>
    </xf>
    <xf numFmtId="0" fontId="12" fillId="5" borderId="0" xfId="0" applyFont="1" applyFill="1"/>
    <xf numFmtId="0" fontId="13" fillId="5" borderId="0" xfId="0" applyFont="1" applyFill="1"/>
    <xf numFmtId="0" fontId="14" fillId="5" borderId="0" xfId="0" applyFont="1" applyFill="1"/>
    <xf numFmtId="44" fontId="1" fillId="0" borderId="0" xfId="4" applyFont="1"/>
    <xf numFmtId="0" fontId="1" fillId="0" borderId="0" xfId="1" applyAlignment="1">
      <alignment horizontal="right"/>
    </xf>
    <xf numFmtId="9" fontId="0" fillId="0" borderId="0" xfId="6" applyFont="1"/>
    <xf numFmtId="9" fontId="1" fillId="2" borderId="0" xfId="5" applyFont="1" applyFill="1" applyBorder="1"/>
    <xf numFmtId="164" fontId="1" fillId="2" borderId="0" xfId="4" applyNumberFormat="1" applyFont="1" applyFill="1" applyBorder="1"/>
    <xf numFmtId="164" fontId="2" fillId="2" borderId="0" xfId="7" applyNumberFormat="1" applyFont="1" applyFill="1" applyBorder="1"/>
    <xf numFmtId="0" fontId="1" fillId="2" borderId="0" xfId="1" applyFill="1" applyAlignment="1">
      <alignment horizontal="center"/>
    </xf>
    <xf numFmtId="9" fontId="0" fillId="2" borderId="0" xfId="6" applyFont="1" applyFill="1"/>
    <xf numFmtId="0" fontId="1" fillId="2" borderId="0" xfId="1" applyFill="1" applyBorder="1" applyAlignment="1">
      <alignment horizontal="left"/>
    </xf>
    <xf numFmtId="0" fontId="1" fillId="2" borderId="0" xfId="1" applyFill="1" applyBorder="1" applyAlignment="1">
      <alignment horizontal="center"/>
    </xf>
    <xf numFmtId="167" fontId="2" fillId="2" borderId="0" xfId="5" applyNumberFormat="1" applyFont="1" applyFill="1" applyBorder="1"/>
    <xf numFmtId="0" fontId="1" fillId="2" borderId="0" xfId="1" applyFill="1" applyBorder="1"/>
    <xf numFmtId="164" fontId="2" fillId="2" borderId="0" xfId="4" applyNumberFormat="1" applyFont="1" applyFill="1" applyBorder="1"/>
    <xf numFmtId="164" fontId="2" fillId="0" borderId="0" xfId="4" applyNumberFormat="1" applyFont="1" applyBorder="1"/>
    <xf numFmtId="167" fontId="2" fillId="0" borderId="0" xfId="5" applyNumberFormat="1" applyFont="1" applyBorder="1"/>
    <xf numFmtId="164" fontId="1" fillId="0" borderId="0" xfId="4" applyNumberFormat="1" applyFont="1" applyBorder="1"/>
    <xf numFmtId="9" fontId="1" fillId="0" borderId="0" xfId="5" applyFont="1" applyBorder="1"/>
    <xf numFmtId="0" fontId="3" fillId="2" borderId="0" xfId="1" applyFont="1" applyFill="1" applyBorder="1" applyAlignment="1">
      <alignment horizontal="left"/>
    </xf>
    <xf numFmtId="9" fontId="2" fillId="2" borderId="0" xfId="5" applyFont="1" applyFill="1" applyBorder="1"/>
    <xf numFmtId="9" fontId="0" fillId="2" borderId="0" xfId="5" applyFont="1" applyFill="1" applyBorder="1"/>
    <xf numFmtId="0" fontId="15" fillId="2" borderId="0" xfId="1" applyFont="1" applyFill="1"/>
    <xf numFmtId="0" fontId="2" fillId="0" borderId="0" xfId="1" applyFont="1" applyAlignment="1">
      <alignment vertical="center" wrapText="1"/>
    </xf>
    <xf numFmtId="0" fontId="1" fillId="3" borderId="1" xfId="1" applyFill="1" applyBorder="1" applyAlignment="1">
      <alignment horizontal="center" wrapText="1"/>
    </xf>
    <xf numFmtId="0" fontId="1" fillId="2" borderId="1" xfId="1" applyFill="1" applyBorder="1" applyAlignment="1">
      <alignment horizontal="center"/>
    </xf>
    <xf numFmtId="0" fontId="0" fillId="0" borderId="0" xfId="0" applyAlignment="1">
      <alignment horizontal="left" vertical="center" wrapText="1"/>
    </xf>
    <xf numFmtId="0" fontId="0" fillId="0" borderId="0" xfId="0" applyAlignment="1">
      <alignment horizontal="center" vertical="center" wrapText="1"/>
    </xf>
    <xf numFmtId="0" fontId="3" fillId="3" borderId="1" xfId="1" applyFont="1" applyFill="1" applyBorder="1" applyAlignment="1">
      <alignment horizontal="center" vertical="center"/>
    </xf>
    <xf numFmtId="9" fontId="3" fillId="3" borderId="1" xfId="1" applyNumberFormat="1" applyFont="1" applyFill="1" applyBorder="1" applyAlignment="1">
      <alignment horizontal="center" vertical="center"/>
    </xf>
    <xf numFmtId="0" fontId="6" fillId="2" borderId="0" xfId="1" applyFont="1" applyFill="1" applyProtection="1"/>
    <xf numFmtId="0" fontId="15" fillId="2" borderId="0" xfId="1" applyFont="1" applyFill="1" applyProtection="1">
      <protection locked="0"/>
    </xf>
    <xf numFmtId="0" fontId="10" fillId="2" borderId="0" xfId="1" applyFont="1" applyFill="1" applyAlignment="1" applyProtection="1">
      <alignment vertical="top"/>
      <protection locked="0"/>
    </xf>
    <xf numFmtId="0" fontId="4" fillId="2" borderId="0" xfId="1" applyFont="1" applyFill="1" applyAlignment="1" applyProtection="1">
      <alignment vertical="top"/>
      <protection locked="0"/>
    </xf>
    <xf numFmtId="0" fontId="3" fillId="0" borderId="4" xfId="2" applyFont="1" applyBorder="1" applyAlignment="1">
      <alignment horizontal="left" vertical="top"/>
    </xf>
    <xf numFmtId="0" fontId="3" fillId="0" borderId="1" xfId="2" applyFont="1" applyBorder="1" applyAlignment="1">
      <alignment horizontal="left" vertical="top" wrapText="1"/>
    </xf>
    <xf numFmtId="0" fontId="1" fillId="0" borderId="3" xfId="2" applyFont="1" applyBorder="1" applyAlignment="1">
      <alignment horizontal="left" vertical="top"/>
    </xf>
    <xf numFmtId="0" fontId="1" fillId="0" borderId="2" xfId="2" applyFont="1" applyBorder="1" applyAlignment="1">
      <alignment horizontal="left" vertical="top"/>
    </xf>
    <xf numFmtId="0" fontId="3" fillId="0" borderId="3" xfId="2" applyFont="1" applyBorder="1" applyAlignment="1">
      <alignment horizontal="left" vertical="top"/>
    </xf>
    <xf numFmtId="0" fontId="1" fillId="0" borderId="0" xfId="2" applyFont="1" applyAlignment="1">
      <alignment horizontal="left" vertical="top"/>
    </xf>
    <xf numFmtId="0" fontId="1" fillId="2" borderId="0" xfId="1" applyFont="1" applyFill="1" applyProtection="1">
      <protection locked="0"/>
    </xf>
    <xf numFmtId="0" fontId="1" fillId="2" borderId="0" xfId="1" applyFont="1" applyFill="1"/>
    <xf numFmtId="0" fontId="1" fillId="0" borderId="0" xfId="1" applyFont="1"/>
    <xf numFmtId="0" fontId="1" fillId="0" borderId="0" xfId="1" applyFont="1" applyAlignment="1" applyProtection="1">
      <alignment vertical="top"/>
      <protection locked="0"/>
    </xf>
    <xf numFmtId="0" fontId="1" fillId="2" borderId="0" xfId="1" applyFont="1" applyFill="1" applyAlignment="1" applyProtection="1">
      <alignment vertical="top"/>
      <protection locked="0"/>
    </xf>
    <xf numFmtId="0" fontId="1" fillId="2" borderId="0" xfId="0" applyFont="1" applyFill="1" applyAlignment="1">
      <alignment wrapText="1"/>
    </xf>
    <xf numFmtId="0" fontId="1" fillId="0" borderId="0" xfId="0" applyFont="1" applyAlignment="1">
      <alignment wrapText="1"/>
    </xf>
    <xf numFmtId="0" fontId="1" fillId="4" borderId="1" xfId="0" applyFont="1" applyFill="1" applyBorder="1" applyAlignment="1">
      <alignment horizontal="center"/>
    </xf>
    <xf numFmtId="0" fontId="1" fillId="4" borderId="1" xfId="1" applyFont="1" applyFill="1" applyBorder="1"/>
    <xf numFmtId="0" fontId="1" fillId="4" borderId="1" xfId="1" applyFont="1" applyFill="1" applyBorder="1" applyAlignment="1">
      <alignment horizontal="center"/>
    </xf>
    <xf numFmtId="0" fontId="1" fillId="0" borderId="1" xfId="1" applyFont="1" applyBorder="1"/>
    <xf numFmtId="0" fontId="1" fillId="0" borderId="1" xfId="1" applyFont="1" applyBorder="1" applyAlignment="1">
      <alignment horizontal="right"/>
    </xf>
    <xf numFmtId="0" fontId="1" fillId="0" borderId="6" xfId="1" applyFont="1" applyBorder="1"/>
    <xf numFmtId="0" fontId="1" fillId="0" borderId="5" xfId="1" applyFont="1" applyBorder="1"/>
    <xf numFmtId="0" fontId="1" fillId="0" borderId="0" xfId="1" applyFont="1" applyBorder="1" applyAlignment="1">
      <alignment horizontal="left"/>
    </xf>
    <xf numFmtId="0" fontId="1" fillId="0" borderId="0" xfId="1" applyFont="1" applyBorder="1"/>
    <xf numFmtId="164" fontId="10" fillId="0" borderId="1" xfId="7" applyNumberFormat="1" applyFont="1" applyBorder="1"/>
    <xf numFmtId="0" fontId="1" fillId="0" borderId="0" xfId="1" applyFill="1"/>
    <xf numFmtId="166" fontId="10" fillId="0" borderId="1" xfId="3" applyNumberFormat="1" applyFont="1" applyBorder="1"/>
    <xf numFmtId="166" fontId="1" fillId="0" borderId="0" xfId="1" applyNumberFormat="1" applyFont="1"/>
    <xf numFmtId="166" fontId="1" fillId="0" borderId="0" xfId="3" applyNumberFormat="1" applyFont="1"/>
    <xf numFmtId="0" fontId="10" fillId="0" borderId="0" xfId="1" applyFont="1" applyFill="1"/>
    <xf numFmtId="0" fontId="1" fillId="0" borderId="0" xfId="0" applyFont="1" applyFill="1" applyBorder="1" applyAlignment="1">
      <alignment horizontal="center"/>
    </xf>
    <xf numFmtId="0" fontId="2" fillId="0" borderId="8" xfId="0" applyFont="1" applyFill="1" applyBorder="1" applyAlignment="1">
      <alignment horizontal="center"/>
    </xf>
    <xf numFmtId="0" fontId="1" fillId="0" borderId="0" xfId="1" applyFont="1" applyAlignment="1">
      <alignment horizontal="right"/>
    </xf>
    <xf numFmtId="0" fontId="1" fillId="2" borderId="0" xfId="0" applyFont="1" applyFill="1" applyAlignment="1">
      <alignment horizontal="center"/>
    </xf>
    <xf numFmtId="0" fontId="1" fillId="0" borderId="0" xfId="1" applyFont="1" applyFill="1" applyBorder="1"/>
    <xf numFmtId="0" fontId="1" fillId="0" borderId="0" xfId="1" quotePrefix="1" applyFont="1"/>
    <xf numFmtId="6" fontId="1" fillId="0" borderId="0" xfId="1" applyNumberFormat="1" applyFont="1"/>
    <xf numFmtId="3" fontId="1" fillId="0" borderId="0" xfId="1" applyNumberFormat="1" applyFont="1"/>
    <xf numFmtId="165" fontId="1" fillId="0" borderId="1" xfId="7" applyNumberFormat="1" applyFont="1" applyBorder="1"/>
    <xf numFmtId="9" fontId="1" fillId="0" borderId="1" xfId="5" applyFont="1" applyBorder="1"/>
    <xf numFmtId="9" fontId="10" fillId="0" borderId="0" xfId="6" applyFont="1" applyFill="1" applyBorder="1" applyAlignment="1">
      <alignment horizontal="center"/>
    </xf>
    <xf numFmtId="0" fontId="1" fillId="0" borderId="0" xfId="0" applyFont="1" applyAlignment="1">
      <alignment horizontal="center"/>
    </xf>
    <xf numFmtId="9" fontId="10" fillId="0" borderId="0" xfId="5" applyFont="1" applyBorder="1"/>
    <xf numFmtId="0" fontId="2" fillId="0" borderId="1" xfId="1" applyFont="1" applyBorder="1"/>
    <xf numFmtId="0" fontId="2" fillId="0" borderId="1" xfId="1" applyFont="1" applyBorder="1" applyAlignment="1">
      <alignment horizontal="right"/>
    </xf>
    <xf numFmtId="165" fontId="10" fillId="0" borderId="1" xfId="7" applyNumberFormat="1" applyFont="1" applyBorder="1"/>
    <xf numFmtId="164" fontId="2" fillId="0" borderId="1" xfId="7" applyNumberFormat="1" applyFont="1" applyFill="1" applyBorder="1"/>
    <xf numFmtId="164" fontId="2" fillId="0" borderId="4" xfId="7" applyNumberFormat="1" applyFont="1" applyFill="1" applyBorder="1"/>
    <xf numFmtId="9" fontId="10" fillId="0" borderId="1" xfId="5" applyFont="1" applyBorder="1"/>
    <xf numFmtId="0" fontId="1" fillId="4" borderId="7" xfId="1" applyFill="1" applyBorder="1" applyAlignment="1">
      <alignment horizontal="center"/>
    </xf>
    <xf numFmtId="164" fontId="10" fillId="0" borderId="0" xfId="7" applyNumberFormat="1" applyFont="1" applyBorder="1"/>
    <xf numFmtId="0" fontId="10" fillId="0" borderId="0" xfId="1" applyFont="1" applyAlignment="1">
      <alignment horizontal="left"/>
    </xf>
    <xf numFmtId="0" fontId="1" fillId="0" borderId="0" xfId="1" applyFont="1" applyFill="1" applyProtection="1">
      <protection locked="0"/>
    </xf>
    <xf numFmtId="0" fontId="1" fillId="0" borderId="0" xfId="1" applyFill="1" applyProtection="1">
      <protection locked="0"/>
    </xf>
    <xf numFmtId="0" fontId="3" fillId="0" borderId="0" xfId="1" applyFont="1" applyFill="1" applyProtection="1">
      <protection locked="0"/>
    </xf>
    <xf numFmtId="0" fontId="3" fillId="0" borderId="0" xfId="1" applyFont="1" applyFill="1" applyAlignment="1" applyProtection="1">
      <alignment horizontal="right"/>
      <protection locked="0"/>
    </xf>
    <xf numFmtId="0" fontId="1" fillId="0" borderId="0" xfId="1" applyFill="1" applyBorder="1"/>
    <xf numFmtId="164" fontId="2" fillId="0" borderId="0" xfId="4" applyNumberFormat="1" applyFont="1" applyFill="1" applyBorder="1"/>
    <xf numFmtId="167" fontId="2" fillId="0" borderId="0" xfId="5" applyNumberFormat="1" applyFont="1" applyFill="1" applyBorder="1"/>
    <xf numFmtId="9" fontId="2" fillId="0" borderId="0" xfId="5" applyFont="1" applyFill="1" applyBorder="1"/>
    <xf numFmtId="0" fontId="1" fillId="0" borderId="0" xfId="1" applyFont="1" applyFill="1"/>
    <xf numFmtId="9" fontId="10" fillId="0" borderId="0" xfId="5" applyFont="1" applyFill="1" applyBorder="1"/>
    <xf numFmtId="164" fontId="1" fillId="0" borderId="0" xfId="1" applyNumberFormat="1" applyFont="1"/>
    <xf numFmtId="164" fontId="10" fillId="0" borderId="0" xfId="7" applyNumberFormat="1" applyFont="1" applyBorder="1" applyAlignment="1">
      <alignment horizontal="right"/>
    </xf>
    <xf numFmtId="0" fontId="1" fillId="0" borderId="0" xfId="1" applyFill="1" applyBorder="1" applyAlignment="1">
      <alignment horizontal="left"/>
    </xf>
    <xf numFmtId="0" fontId="10" fillId="0" borderId="0" xfId="1" applyFont="1" applyAlignment="1">
      <alignment horizontal="right"/>
    </xf>
    <xf numFmtId="3" fontId="1" fillId="0" borderId="0" xfId="1" applyNumberFormat="1" applyAlignment="1">
      <alignment horizontal="right"/>
    </xf>
    <xf numFmtId="167" fontId="2" fillId="0" borderId="1" xfId="5" applyNumberFormat="1" applyFont="1" applyBorder="1"/>
    <xf numFmtId="9" fontId="2" fillId="0" borderId="0" xfId="6" applyFont="1" applyFill="1" applyBorder="1" applyAlignment="1">
      <alignment horizontal="left"/>
    </xf>
    <xf numFmtId="2" fontId="10" fillId="0" borderId="0" xfId="1" applyNumberFormat="1" applyFont="1" applyFill="1"/>
    <xf numFmtId="9" fontId="10" fillId="0" borderId="0" xfId="6" applyFont="1" applyFill="1"/>
    <xf numFmtId="0" fontId="1" fillId="0" borderId="0" xfId="1" applyFill="1" applyBorder="1" applyAlignment="1">
      <alignment horizontal="center"/>
    </xf>
    <xf numFmtId="0" fontId="2" fillId="0" borderId="0" xfId="1" applyFont="1" applyAlignment="1">
      <alignment horizontal="left" vertical="top" wrapText="1"/>
    </xf>
    <xf numFmtId="0" fontId="1" fillId="2" borderId="0" xfId="1" applyFill="1" applyAlignment="1">
      <alignment horizontal="left" vertical="top" wrapText="1"/>
    </xf>
    <xf numFmtId="0" fontId="1" fillId="2" borderId="0" xfId="1" applyFont="1" applyFill="1" applyAlignment="1" applyProtection="1">
      <alignment horizontal="left" vertical="top" wrapText="1"/>
      <protection locked="0"/>
    </xf>
    <xf numFmtId="0" fontId="2" fillId="2" borderId="0" xfId="1" applyFont="1" applyFill="1" applyAlignment="1" applyProtection="1">
      <alignment horizontal="left" vertical="top" wrapText="1"/>
      <protection locked="0"/>
    </xf>
    <xf numFmtId="0" fontId="3" fillId="0" borderId="0" xfId="1" applyFont="1" applyFill="1" applyAlignment="1">
      <alignment horizontal="left" vertical="top" wrapText="1"/>
    </xf>
    <xf numFmtId="0" fontId="2" fillId="0" borderId="0" xfId="1" applyFont="1" applyAlignment="1">
      <alignment horizontal="left" vertical="center" wrapText="1"/>
    </xf>
    <xf numFmtId="0" fontId="1" fillId="0" borderId="4" xfId="2" applyFont="1" applyBorder="1" applyAlignment="1">
      <alignment horizontal="left" vertical="top" wrapText="1"/>
    </xf>
    <xf numFmtId="0" fontId="1" fillId="0" borderId="3" xfId="2" applyFont="1" applyBorder="1" applyAlignment="1">
      <alignment horizontal="left" vertical="top" wrapText="1"/>
    </xf>
    <xf numFmtId="0" fontId="1" fillId="0" borderId="2" xfId="2"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6" fillId="0" borderId="0" xfId="1" applyFont="1" applyFill="1"/>
    <xf numFmtId="17" fontId="16" fillId="0" borderId="0" xfId="1" quotePrefix="1" applyNumberFormat="1" applyFont="1" applyFill="1" applyAlignment="1">
      <alignment horizontal="left"/>
    </xf>
    <xf numFmtId="0" fontId="15" fillId="0" borderId="0" xfId="1" applyFont="1" applyFill="1"/>
    <xf numFmtId="0" fontId="3" fillId="0" borderId="1" xfId="1"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1" applyFill="1" applyBorder="1" applyAlignment="1">
      <alignment horizontal="left"/>
    </xf>
    <xf numFmtId="0" fontId="1" fillId="0" borderId="1" xfId="1" applyFill="1" applyBorder="1"/>
  </cellXfs>
  <cellStyles count="8">
    <cellStyle name="Comma" xfId="3" builtinId="3"/>
    <cellStyle name="Currency" xfId="4" builtinId="4"/>
    <cellStyle name="Currency 2" xfId="7" xr:uid="{AC009DDF-F13C-4A92-88F2-0BC4F5CC5856}"/>
    <cellStyle name="Normal" xfId="0" builtinId="0"/>
    <cellStyle name="Normal 2" xfId="1" xr:uid="{2D8E4356-4D48-4D08-BC4A-56FC60C24025}"/>
    <cellStyle name="Normal 3" xfId="2" xr:uid="{3AD00E42-5DE3-4206-8AAA-02E07E3F71BA}"/>
    <cellStyle name="Percent" xfId="5" builtinId="5"/>
    <cellStyle name="Percent 2" xfId="6" xr:uid="{519B7FB7-B8A9-4A83-8A72-54023ED1B68C}"/>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Open vRAN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Summary!$B$34</c:f>
              <c:strCache>
                <c:ptCount val="1"/>
                <c:pt idx="0">
                  <c:v>5G</c:v>
                </c:pt>
              </c:strCache>
            </c:strRef>
          </c:tx>
          <c:spPr>
            <a:solidFill>
              <a:schemeClr val="accent1"/>
            </a:solidFill>
            <a:ln>
              <a:noFill/>
            </a:ln>
            <a:effectLst/>
          </c:spPr>
          <c:invertIfNegative val="0"/>
          <c:cat>
            <c:numRef>
              <c:f>Summary!$C$33:$K$33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Summary!$C$34:$K$34</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FBA-4641-8F2B-A58E8E526657}"/>
            </c:ext>
          </c:extLst>
        </c:ser>
        <c:ser>
          <c:idx val="1"/>
          <c:order val="1"/>
          <c:tx>
            <c:strRef>
              <c:f>Summary!$B$35</c:f>
              <c:strCache>
                <c:ptCount val="1"/>
                <c:pt idx="0">
                  <c:v>2G/3G/4G</c:v>
                </c:pt>
              </c:strCache>
            </c:strRef>
          </c:tx>
          <c:spPr>
            <a:solidFill>
              <a:schemeClr val="accent2"/>
            </a:solidFill>
            <a:ln>
              <a:noFill/>
            </a:ln>
            <a:effectLst/>
          </c:spPr>
          <c:invertIfNegative val="0"/>
          <c:cat>
            <c:numRef>
              <c:f>Summary!$C$33:$K$33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Summary!$C$35:$K$35</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9FBA-4641-8F2B-A58E8E526657}"/>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Open vRAN Sales ($M) 5G</a:t>
            </a:r>
            <a:r>
              <a:rPr lang="en-US" b="1" baseline="0">
                <a:solidFill>
                  <a:sysClr val="windowText" lastClr="000000"/>
                </a:solidFill>
              </a:rPr>
              <a:t> vs. 2G/3G/4G</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'Open vRAN by G'!$B$42</c:f>
              <c:strCache>
                <c:ptCount val="1"/>
                <c:pt idx="0">
                  <c:v>5G</c:v>
                </c:pt>
              </c:strCache>
            </c:strRef>
          </c:tx>
          <c:spPr>
            <a:solidFill>
              <a:schemeClr val="accent1"/>
            </a:solidFill>
            <a:ln>
              <a:noFill/>
            </a:ln>
            <a:effectLst/>
          </c:spPr>
          <c:invertIfNegative val="0"/>
          <c:cat>
            <c:numRef>
              <c:f>'Open vRAN by G'!$C$41:$K$41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'Open vRAN by G'!$C$42:$K$42</c:f>
              <c:numCache>
                <c:formatCode>_("$"* #,##0_);_("$"* \(#,##0\);_("$"* "-"??_);_(@_)</c:formatCode>
                <c:ptCount val="9"/>
              </c:numCache>
            </c:numRef>
          </c:val>
          <c:extLst>
            <c:ext xmlns:c16="http://schemas.microsoft.com/office/drawing/2014/chart" uri="{C3380CC4-5D6E-409C-BE32-E72D297353CC}">
              <c16:uniqueId val="{00000000-286E-47FE-804C-BFA929280C36}"/>
            </c:ext>
          </c:extLst>
        </c:ser>
        <c:ser>
          <c:idx val="2"/>
          <c:order val="1"/>
          <c:tx>
            <c:strRef>
              <c:f>'Open vRAN by G'!$B$44</c:f>
              <c:strCache>
                <c:ptCount val="1"/>
                <c:pt idx="0">
                  <c:v>2G/3G/4G</c:v>
                </c:pt>
              </c:strCache>
            </c:strRef>
          </c:tx>
          <c:spPr>
            <a:solidFill>
              <a:schemeClr val="accent2"/>
            </a:solidFill>
            <a:ln>
              <a:noFill/>
            </a:ln>
            <a:effectLst/>
          </c:spPr>
          <c:invertIfNegative val="0"/>
          <c:cat>
            <c:numRef>
              <c:f>'Open vRAN by G'!$C$41:$K$41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'Open vRAN by G'!$C$44:$K$44</c:f>
              <c:numCache>
                <c:formatCode>_("$"* #,##0_);_("$"* \(#,##0\);_("$"* "-"??_);_(@_)</c:formatCode>
                <c:ptCount val="9"/>
              </c:numCache>
            </c:numRef>
          </c:val>
          <c:extLst>
            <c:ext xmlns:c16="http://schemas.microsoft.com/office/drawing/2014/chart" uri="{C3380CC4-5D6E-409C-BE32-E72D297353CC}">
              <c16:uniqueId val="{00000002-286E-47FE-804C-BFA929280C36}"/>
            </c:ext>
          </c:extLst>
        </c:ser>
        <c:dLbls>
          <c:showLegendKey val="0"/>
          <c:showVal val="0"/>
          <c:showCatName val="0"/>
          <c:showSerName val="0"/>
          <c:showPercent val="0"/>
          <c:showBubbleSize val="0"/>
        </c:dLbls>
        <c:gapWidth val="150"/>
        <c:overlap val="100"/>
        <c:axId val="514849280"/>
        <c:axId val="514858016"/>
      </c:barChart>
      <c:catAx>
        <c:axId val="51484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58016"/>
        <c:crosses val="autoZero"/>
        <c:auto val="1"/>
        <c:lblAlgn val="ctr"/>
        <c:lblOffset val="100"/>
        <c:noMultiLvlLbl val="0"/>
      </c:catAx>
      <c:valAx>
        <c:axId val="5148580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4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Yearly Market Shares - Open vRAN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 Mkt Shares'!$B$23</c:f>
              <c:strCache>
                <c:ptCount val="1"/>
                <c:pt idx="0">
                  <c:v>Altiostar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'Open vRAN Mkt Shares'!$C$22:$D$22</c:f>
              <c:numCache>
                <c:formatCode>General</c:formatCode>
                <c:ptCount val="2"/>
                <c:pt idx="0">
                  <c:v>2019</c:v>
                </c:pt>
                <c:pt idx="1">
                  <c:v>2020</c:v>
                </c:pt>
              </c:numCache>
            </c:numRef>
          </c:cat>
          <c:val>
            <c:numRef>
              <c:f>'Open vRAN Mkt Shares'!$C$23:$D$23</c:f>
              <c:numCache>
                <c:formatCode>0%</c:formatCode>
                <c:ptCount val="2"/>
                <c:pt idx="0">
                  <c:v>0</c:v>
                </c:pt>
                <c:pt idx="1">
                  <c:v>0</c:v>
                </c:pt>
              </c:numCache>
            </c:numRef>
          </c:val>
          <c:smooth val="0"/>
          <c:extLst>
            <c:ext xmlns:c16="http://schemas.microsoft.com/office/drawing/2014/chart" uri="{C3380CC4-5D6E-409C-BE32-E72D297353CC}">
              <c16:uniqueId val="{00000000-6272-4488-BA82-2402C4E63AAE}"/>
            </c:ext>
          </c:extLst>
        </c:ser>
        <c:ser>
          <c:idx val="1"/>
          <c:order val="1"/>
          <c:tx>
            <c:strRef>
              <c:f>'Open vRAN Mkt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'Open vRAN Mkt Shares'!$C$22:$D$22</c:f>
              <c:numCache>
                <c:formatCode>General</c:formatCode>
                <c:ptCount val="2"/>
                <c:pt idx="0">
                  <c:v>2019</c:v>
                </c:pt>
                <c:pt idx="1">
                  <c:v>2020</c:v>
                </c:pt>
              </c:numCache>
            </c:numRef>
          </c:cat>
          <c:val>
            <c:numRef>
              <c:f>'Open vRAN Mkt Shares'!$C$24:$D$24</c:f>
              <c:numCache>
                <c:formatCode>0%</c:formatCode>
                <c:ptCount val="2"/>
                <c:pt idx="0">
                  <c:v>0</c:v>
                </c:pt>
                <c:pt idx="1">
                  <c:v>0</c:v>
                </c:pt>
              </c:numCache>
            </c:numRef>
          </c:val>
          <c:smooth val="0"/>
          <c:extLst>
            <c:ext xmlns:c16="http://schemas.microsoft.com/office/drawing/2014/chart" uri="{C3380CC4-5D6E-409C-BE32-E72D297353CC}">
              <c16:uniqueId val="{00000001-6272-4488-BA82-2402C4E63AAE}"/>
            </c:ext>
          </c:extLst>
        </c:ser>
        <c:ser>
          <c:idx val="2"/>
          <c:order val="2"/>
          <c:tx>
            <c:strRef>
              <c:f>'Open vRAN Mkt Shares'!$B$25</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'Open vRAN Mkt Shares'!$C$22:$D$22</c:f>
              <c:numCache>
                <c:formatCode>General</c:formatCode>
                <c:ptCount val="2"/>
                <c:pt idx="0">
                  <c:v>2019</c:v>
                </c:pt>
                <c:pt idx="1">
                  <c:v>2020</c:v>
                </c:pt>
              </c:numCache>
            </c:numRef>
          </c:cat>
          <c:val>
            <c:numRef>
              <c:f>'Open vRAN Mkt Shares'!$C$25:$D$25</c:f>
              <c:numCache>
                <c:formatCode>0%</c:formatCode>
                <c:ptCount val="2"/>
                <c:pt idx="0">
                  <c:v>0</c:v>
                </c:pt>
                <c:pt idx="1">
                  <c:v>0</c:v>
                </c:pt>
              </c:numCache>
            </c:numRef>
          </c:val>
          <c:smooth val="0"/>
          <c:extLst>
            <c:ext xmlns:c16="http://schemas.microsoft.com/office/drawing/2014/chart" uri="{C3380CC4-5D6E-409C-BE32-E72D297353CC}">
              <c16:uniqueId val="{00000002-6272-4488-BA82-2402C4E63AAE}"/>
            </c:ext>
          </c:extLst>
        </c:ser>
        <c:ser>
          <c:idx val="3"/>
          <c:order val="3"/>
          <c:tx>
            <c:strRef>
              <c:f>'Open vRAN Mkt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'Open vRAN Mkt Shares'!$C$22:$D$22</c:f>
              <c:numCache>
                <c:formatCode>General</c:formatCode>
                <c:ptCount val="2"/>
                <c:pt idx="0">
                  <c:v>2019</c:v>
                </c:pt>
                <c:pt idx="1">
                  <c:v>2020</c:v>
                </c:pt>
              </c:numCache>
            </c:numRef>
          </c:cat>
          <c:val>
            <c:numRef>
              <c:f>'Open vRAN Mkt Shares'!$C$26:$D$26</c:f>
              <c:numCache>
                <c:formatCode>0%</c:formatCode>
                <c:ptCount val="2"/>
                <c:pt idx="0">
                  <c:v>0</c:v>
                </c:pt>
                <c:pt idx="1">
                  <c:v>0</c:v>
                </c:pt>
              </c:numCache>
            </c:numRef>
          </c:val>
          <c:smooth val="0"/>
          <c:extLst>
            <c:ext xmlns:c16="http://schemas.microsoft.com/office/drawing/2014/chart" uri="{C3380CC4-5D6E-409C-BE32-E72D297353CC}">
              <c16:uniqueId val="{00000003-6272-4488-BA82-2402C4E63AAE}"/>
            </c:ext>
          </c:extLst>
        </c:ser>
        <c:ser>
          <c:idx val="4"/>
          <c:order val="4"/>
          <c:tx>
            <c:strRef>
              <c:f>'Open vRAN Mkt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'Open vRAN Mkt Shares'!$C$22:$D$22</c:f>
              <c:numCache>
                <c:formatCode>General</c:formatCode>
                <c:ptCount val="2"/>
                <c:pt idx="0">
                  <c:v>2019</c:v>
                </c:pt>
                <c:pt idx="1">
                  <c:v>2020</c:v>
                </c:pt>
              </c:numCache>
            </c:numRef>
          </c:cat>
          <c:val>
            <c:numRef>
              <c:f>'Open vRAN Mkt Shares'!$C$27:$D$27</c:f>
              <c:numCache>
                <c:formatCode>0%</c:formatCode>
                <c:ptCount val="2"/>
                <c:pt idx="0">
                  <c:v>0</c:v>
                </c:pt>
                <c:pt idx="1">
                  <c:v>0</c:v>
                </c:pt>
              </c:numCache>
            </c:numRef>
          </c:val>
          <c:smooth val="0"/>
          <c:extLst>
            <c:ext xmlns:c16="http://schemas.microsoft.com/office/drawing/2014/chart" uri="{C3380CC4-5D6E-409C-BE32-E72D297353CC}">
              <c16:uniqueId val="{00000004-6272-4488-BA82-2402C4E63AAE}"/>
            </c:ext>
          </c:extLst>
        </c:ser>
        <c:ser>
          <c:idx val="5"/>
          <c:order val="5"/>
          <c:tx>
            <c:strRef>
              <c:f>'Open vRAN Mkt Shares'!$B$28</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'Open vRAN Mkt Shares'!$C$22:$D$22</c:f>
              <c:numCache>
                <c:formatCode>General</c:formatCode>
                <c:ptCount val="2"/>
                <c:pt idx="0">
                  <c:v>2019</c:v>
                </c:pt>
                <c:pt idx="1">
                  <c:v>2020</c:v>
                </c:pt>
              </c:numCache>
            </c:numRef>
          </c:cat>
          <c:val>
            <c:numRef>
              <c:f>'Open vRAN Mkt Shares'!$C$28:$D$28</c:f>
              <c:numCache>
                <c:formatCode>0%</c:formatCode>
                <c:ptCount val="2"/>
                <c:pt idx="0">
                  <c:v>0</c:v>
                </c:pt>
                <c:pt idx="1">
                  <c:v>0</c:v>
                </c:pt>
              </c:numCache>
            </c:numRef>
          </c:val>
          <c:smooth val="0"/>
          <c:extLst>
            <c:ext xmlns:c16="http://schemas.microsoft.com/office/drawing/2014/chart" uri="{C3380CC4-5D6E-409C-BE32-E72D297353CC}">
              <c16:uniqueId val="{00000005-6272-4488-BA82-2402C4E63AAE}"/>
            </c:ext>
          </c:extLst>
        </c:ser>
        <c:ser>
          <c:idx val="6"/>
          <c:order val="6"/>
          <c:tx>
            <c:strRef>
              <c:f>'Open vRAN Mkt Shares'!$B$29</c:f>
              <c:strCache>
                <c:ptCount val="1"/>
                <c:pt idx="0">
                  <c:v>Parallel Wireless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'Open vRAN Mkt Shares'!$C$22:$D$22</c:f>
              <c:numCache>
                <c:formatCode>General</c:formatCode>
                <c:ptCount val="2"/>
                <c:pt idx="0">
                  <c:v>2019</c:v>
                </c:pt>
                <c:pt idx="1">
                  <c:v>2020</c:v>
                </c:pt>
              </c:numCache>
            </c:numRef>
          </c:cat>
          <c:val>
            <c:numRef>
              <c:f>'Open vRAN Mkt Shares'!$C$29:$D$29</c:f>
              <c:numCache>
                <c:formatCode>0%</c:formatCode>
                <c:ptCount val="2"/>
                <c:pt idx="0">
                  <c:v>0</c:v>
                </c:pt>
                <c:pt idx="1">
                  <c:v>0</c:v>
                </c:pt>
              </c:numCache>
            </c:numRef>
          </c:val>
          <c:smooth val="0"/>
          <c:extLst>
            <c:ext xmlns:c16="http://schemas.microsoft.com/office/drawing/2014/chart" uri="{C3380CC4-5D6E-409C-BE32-E72D297353CC}">
              <c16:uniqueId val="{00000006-6272-4488-BA82-2402C4E63AAE}"/>
            </c:ext>
          </c:extLst>
        </c:ser>
        <c:ser>
          <c:idx val="7"/>
          <c:order val="7"/>
          <c:tx>
            <c:strRef>
              <c:f>'Open vRAN Mkt Shares'!$B$30</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'Open vRAN Mkt Shares'!$C$22:$D$22</c:f>
              <c:numCache>
                <c:formatCode>General</c:formatCode>
                <c:ptCount val="2"/>
                <c:pt idx="0">
                  <c:v>2019</c:v>
                </c:pt>
                <c:pt idx="1">
                  <c:v>2020</c:v>
                </c:pt>
              </c:numCache>
            </c:numRef>
          </c:cat>
          <c:val>
            <c:numRef>
              <c:f>'Open vRAN Mkt Shares'!$C$30:$D$30</c:f>
              <c:numCache>
                <c:formatCode>0%</c:formatCode>
                <c:ptCount val="2"/>
                <c:pt idx="0">
                  <c:v>0</c:v>
                </c:pt>
                <c:pt idx="1">
                  <c:v>0</c:v>
                </c:pt>
              </c:numCache>
            </c:numRef>
          </c:val>
          <c:smooth val="0"/>
          <c:extLst>
            <c:ext xmlns:c16="http://schemas.microsoft.com/office/drawing/2014/chart" uri="{C3380CC4-5D6E-409C-BE32-E72D297353CC}">
              <c16:uniqueId val="{00000007-6272-4488-BA82-2402C4E63AAE}"/>
            </c:ext>
          </c:extLst>
        </c:ser>
        <c:ser>
          <c:idx val="9"/>
          <c:order val="8"/>
          <c:tx>
            <c:strRef>
              <c:f>'Open vRAN Mkt Shares'!$B$31</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'Open vRAN Mkt Shares'!$C$22:$D$22</c:f>
              <c:numCache>
                <c:formatCode>General</c:formatCode>
                <c:ptCount val="2"/>
                <c:pt idx="0">
                  <c:v>2019</c:v>
                </c:pt>
                <c:pt idx="1">
                  <c:v>2020</c:v>
                </c:pt>
              </c:numCache>
            </c:numRef>
          </c:cat>
          <c:val>
            <c:numRef>
              <c:f>'Open vRAN Mkt Shares'!$C$31:$D$31</c:f>
              <c:numCache>
                <c:formatCode>0%</c:formatCode>
                <c:ptCount val="2"/>
                <c:pt idx="0">
                  <c:v>0</c:v>
                </c:pt>
                <c:pt idx="1">
                  <c:v>0</c:v>
                </c:pt>
              </c:numCache>
            </c:numRef>
          </c:val>
          <c:smooth val="0"/>
          <c:extLst>
            <c:ext xmlns:c16="http://schemas.microsoft.com/office/drawing/2014/chart" uri="{C3380CC4-5D6E-409C-BE32-E72D297353CC}">
              <c16:uniqueId val="{00000009-6272-4488-BA82-2402C4E63AAE}"/>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legendEntry>
        <c:idx val="0"/>
        <c:delete val="1"/>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Open vRAN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Summary!$B$64</c:f>
              <c:strCache>
                <c:ptCount val="1"/>
                <c:pt idx="0">
                  <c:v>5G</c:v>
                </c:pt>
              </c:strCache>
            </c:strRef>
          </c:tx>
          <c:spPr>
            <a:solidFill>
              <a:schemeClr val="accent1"/>
            </a:solidFill>
            <a:ln>
              <a:noFill/>
            </a:ln>
            <a:effectLst/>
          </c:spPr>
          <c:invertIfNegative val="0"/>
          <c:cat>
            <c:numRef>
              <c:f>Summary!$C$63:$K$63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Summary!$C$64:$K$64</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6FE-4220-8BF0-084C8BCCCFE4}"/>
            </c:ext>
          </c:extLst>
        </c:ser>
        <c:ser>
          <c:idx val="1"/>
          <c:order val="1"/>
          <c:tx>
            <c:strRef>
              <c:f>Summary!$B$65</c:f>
              <c:strCache>
                <c:ptCount val="1"/>
                <c:pt idx="0">
                  <c:v>2G/3G/4G</c:v>
                </c:pt>
              </c:strCache>
            </c:strRef>
          </c:tx>
          <c:spPr>
            <a:solidFill>
              <a:schemeClr val="accent2"/>
            </a:solidFill>
            <a:ln>
              <a:noFill/>
            </a:ln>
            <a:effectLst/>
          </c:spPr>
          <c:invertIfNegative val="0"/>
          <c:cat>
            <c:numRef>
              <c:f>Summary!$C$63:$K$63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Summary!$C$65:$K$65</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6FE-4220-8BF0-084C8BCCCFE4}"/>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SSales ($M)</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Open vRAN Market Sales Forecast ($M) - Asia Pacific</a:t>
            </a:r>
          </a:p>
        </c:rich>
      </c:tx>
      <c:layout>
        <c:manualLayout>
          <c:xMode val="edge"/>
          <c:yMode val="edge"/>
          <c:x val="0.22863929851976594"/>
          <c:y val="2.6803438678352342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Summary!$N$64</c:f>
              <c:strCache>
                <c:ptCount val="1"/>
                <c:pt idx="0">
                  <c:v>5G</c:v>
                </c:pt>
              </c:strCache>
            </c:strRef>
          </c:tx>
          <c:spPr>
            <a:solidFill>
              <a:schemeClr val="accent1"/>
            </a:solidFill>
            <a:ln>
              <a:noFill/>
            </a:ln>
            <a:effectLst/>
          </c:spPr>
          <c:invertIfNegative val="0"/>
          <c:cat>
            <c:numRef>
              <c:f>Summary!$O$63:$W$63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Summary!$O$64:$W$64</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D73-49BB-ABF5-A82F08F4B4E5}"/>
            </c:ext>
          </c:extLst>
        </c:ser>
        <c:ser>
          <c:idx val="1"/>
          <c:order val="1"/>
          <c:tx>
            <c:strRef>
              <c:f>Summary!$N$65</c:f>
              <c:strCache>
                <c:ptCount val="1"/>
                <c:pt idx="0">
                  <c:v>2G/3G/4G</c:v>
                </c:pt>
              </c:strCache>
            </c:strRef>
          </c:tx>
          <c:spPr>
            <a:solidFill>
              <a:schemeClr val="accent2"/>
            </a:solidFill>
            <a:ln>
              <a:noFill/>
            </a:ln>
            <a:effectLst/>
          </c:spPr>
          <c:invertIfNegative val="0"/>
          <c:cat>
            <c:numRef>
              <c:f>Summary!$O$63:$W$63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Summary!$O$65:$W$65</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D73-49BB-ABF5-A82F08F4B4E5}"/>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Summary!$B$92</c:f>
              <c:strCache>
                <c:ptCount val="1"/>
                <c:pt idx="0">
                  <c:v>5G</c:v>
                </c:pt>
              </c:strCache>
            </c:strRef>
          </c:tx>
          <c:spPr>
            <a:solidFill>
              <a:schemeClr val="accent1"/>
            </a:solidFill>
            <a:ln>
              <a:noFill/>
            </a:ln>
            <a:effectLst/>
          </c:spPr>
          <c:invertIfNegative val="0"/>
          <c:cat>
            <c:numRef>
              <c:f>Summary!$C$91:$K$91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Summary!$C$92:$K$92</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247-42B3-8F3F-BB5C4411C218}"/>
            </c:ext>
          </c:extLst>
        </c:ser>
        <c:ser>
          <c:idx val="2"/>
          <c:order val="1"/>
          <c:tx>
            <c:strRef>
              <c:f>Summary!$B$93</c:f>
              <c:strCache>
                <c:ptCount val="1"/>
                <c:pt idx="0">
                  <c:v>2G/3G/4G</c:v>
                </c:pt>
              </c:strCache>
            </c:strRef>
          </c:tx>
          <c:spPr>
            <a:solidFill>
              <a:schemeClr val="accent2"/>
            </a:solidFill>
            <a:ln>
              <a:noFill/>
            </a:ln>
            <a:effectLst/>
          </c:spPr>
          <c:invertIfNegative val="0"/>
          <c:cat>
            <c:numRef>
              <c:f>Summary!$C$91:$K$91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Summary!$C$93:$K$93</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3247-42B3-8F3F-BB5C4411C21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SSales ($M)</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Summary!$N$92</c:f>
              <c:strCache>
                <c:ptCount val="1"/>
                <c:pt idx="0">
                  <c:v>5G</c:v>
                </c:pt>
              </c:strCache>
            </c:strRef>
          </c:tx>
          <c:spPr>
            <a:solidFill>
              <a:schemeClr val="accent1"/>
            </a:solidFill>
            <a:ln>
              <a:noFill/>
            </a:ln>
            <a:effectLst/>
          </c:spPr>
          <c:invertIfNegative val="0"/>
          <c:cat>
            <c:numRef>
              <c:f>Summary!$O$91:$W$91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Summary!$O$92:$W$92</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E8E-46C6-A59D-510C18ECA8BC}"/>
            </c:ext>
          </c:extLst>
        </c:ser>
        <c:ser>
          <c:idx val="2"/>
          <c:order val="1"/>
          <c:tx>
            <c:strRef>
              <c:f>Summary!$N$93</c:f>
              <c:strCache>
                <c:ptCount val="1"/>
                <c:pt idx="0">
                  <c:v>2G/3G/4G</c:v>
                </c:pt>
              </c:strCache>
            </c:strRef>
          </c:tx>
          <c:spPr>
            <a:solidFill>
              <a:schemeClr val="accent2"/>
            </a:solidFill>
            <a:ln>
              <a:noFill/>
            </a:ln>
            <a:effectLst/>
          </c:spPr>
          <c:invertIfNegative val="0"/>
          <c:cat>
            <c:numRef>
              <c:f>Summary!$O$91:$W$91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Summary!$O$93:$W$93</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1E8E-46C6-A59D-510C18ECA8BC}"/>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i="0" u="none" strike="noStrike" baseline="0">
                <a:effectLst/>
              </a:rPr>
              <a:t>Open vRAN Sales </a:t>
            </a:r>
            <a:r>
              <a:rPr lang="en-US" b="1"/>
              <a:t>Market Shares 2020</a:t>
            </a:r>
          </a:p>
        </c:rich>
      </c:tx>
      <c:overlay val="0"/>
      <c:spPr>
        <a:noFill/>
        <a:ln>
          <a:noFill/>
        </a:ln>
        <a:effectLst/>
      </c:spPr>
    </c:title>
    <c:autoTitleDeleted val="0"/>
    <c:plotArea>
      <c:layout/>
      <c:pieChart>
        <c:varyColors val="1"/>
        <c:ser>
          <c:idx val="0"/>
          <c:order val="0"/>
          <c:val>
            <c:numRef>
              <c:f>'Open vRAN Mkt Shares'!#REF!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'Open vRAN Mkt Shares'!#REF!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'Open vRAN Mkt Shares'!#REF!</c15:sqref>
                        </c15:formulaRef>
                      </c:ext>
                    </c:extLst>
                  </c:multiLvlStrRef>
                </c15:cat>
              </c15:filteredCategoryTitle>
            </c:ext>
            <c:ext xmlns:c16="http://schemas.microsoft.com/office/drawing/2014/chart" uri="{C3380CC4-5D6E-409C-BE32-E72D297353CC}">
              <c16:uniqueId val="{00000016-6987-48C8-956B-25D968D2291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Indoor Open vRAN Sales ($M) Forecast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Summary!$B$120</c:f>
              <c:strCache>
                <c:ptCount val="1"/>
                <c:pt idx="0">
                  <c:v>Indoor DAS</c:v>
                </c:pt>
              </c:strCache>
            </c:strRef>
          </c:tx>
          <c:spPr>
            <a:solidFill>
              <a:schemeClr val="accent1"/>
            </a:solidFill>
            <a:ln>
              <a:noFill/>
            </a:ln>
            <a:effectLst/>
          </c:spPr>
          <c:invertIfNegative val="0"/>
          <c:cat>
            <c:numRef>
              <c:f>Summary!$C$119:$K$119</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Summary!$C$120:$K$120</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723-4FA8-9FDD-42DB8EE4A097}"/>
            </c:ext>
          </c:extLst>
        </c:ser>
        <c:ser>
          <c:idx val="1"/>
          <c:order val="1"/>
          <c:tx>
            <c:strRef>
              <c:f>Summary!$B$121</c:f>
              <c:strCache>
                <c:ptCount val="1"/>
                <c:pt idx="0">
                  <c:v>Indoor vRAN</c:v>
                </c:pt>
              </c:strCache>
            </c:strRef>
          </c:tx>
          <c:spPr>
            <a:solidFill>
              <a:schemeClr val="accent2"/>
            </a:solidFill>
            <a:ln>
              <a:noFill/>
            </a:ln>
            <a:effectLst/>
          </c:spPr>
          <c:invertIfNegative val="0"/>
          <c:cat>
            <c:numRef>
              <c:f>Summary!$C$119:$K$119</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Summary!$C$121:$K$121</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2723-4FA8-9FDD-42DB8EE4A097}"/>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Open vRAN Sales ($M) Forecast by Region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Summary!$N$34</c:f>
              <c:strCache>
                <c:ptCount val="1"/>
                <c:pt idx="0">
                  <c:v>North America</c:v>
                </c:pt>
              </c:strCache>
            </c:strRef>
          </c:tx>
          <c:spPr>
            <a:solidFill>
              <a:schemeClr val="accent1"/>
            </a:solidFill>
            <a:ln>
              <a:noFill/>
            </a:ln>
            <a:effectLst/>
          </c:spPr>
          <c:invertIfNegative val="0"/>
          <c:cat>
            <c:numRef>
              <c:f>Summary!$O$33:$W$33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Summary!$O$34:$W$34</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46A-48DA-9962-74EA2C9F53E1}"/>
            </c:ext>
          </c:extLst>
        </c:ser>
        <c:ser>
          <c:idx val="1"/>
          <c:order val="1"/>
          <c:tx>
            <c:strRef>
              <c:f>Summary!$N$35</c:f>
              <c:strCache>
                <c:ptCount val="1"/>
                <c:pt idx="0">
                  <c:v>EMEA</c:v>
                </c:pt>
              </c:strCache>
            </c:strRef>
          </c:tx>
          <c:spPr>
            <a:solidFill>
              <a:schemeClr val="accent2"/>
            </a:solidFill>
            <a:ln>
              <a:noFill/>
            </a:ln>
            <a:effectLst/>
          </c:spPr>
          <c:invertIfNegative val="0"/>
          <c:cat>
            <c:numRef>
              <c:f>Summary!$O$33:$W$33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Summary!$O$35:$W$35</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46A-48DA-9962-74EA2C9F53E1}"/>
            </c:ext>
          </c:extLst>
        </c:ser>
        <c:ser>
          <c:idx val="2"/>
          <c:order val="2"/>
          <c:tx>
            <c:strRef>
              <c:f>Summary!$N$36</c:f>
              <c:strCache>
                <c:ptCount val="1"/>
                <c:pt idx="0">
                  <c:v>Asia Pacific</c:v>
                </c:pt>
              </c:strCache>
            </c:strRef>
          </c:tx>
          <c:spPr>
            <a:solidFill>
              <a:schemeClr val="accent3"/>
            </a:solidFill>
            <a:ln>
              <a:noFill/>
            </a:ln>
            <a:effectLst/>
          </c:spPr>
          <c:invertIfNegative val="0"/>
          <c:cat>
            <c:numRef>
              <c:f>Summary!$O$33:$W$33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Summary!$O$36:$W$36</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646A-48DA-9962-74EA2C9F53E1}"/>
            </c:ext>
          </c:extLst>
        </c:ser>
        <c:ser>
          <c:idx val="3"/>
          <c:order val="3"/>
          <c:tx>
            <c:strRef>
              <c:f>Summary!$N$37</c:f>
              <c:strCache>
                <c:ptCount val="1"/>
                <c:pt idx="0">
                  <c:v>CALA</c:v>
                </c:pt>
              </c:strCache>
            </c:strRef>
          </c:tx>
          <c:spPr>
            <a:solidFill>
              <a:schemeClr val="accent4"/>
            </a:solidFill>
            <a:ln>
              <a:noFill/>
            </a:ln>
            <a:effectLst/>
          </c:spPr>
          <c:invertIfNegative val="0"/>
          <c:cat>
            <c:numRef>
              <c:f>Summary!$O$33:$W$33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Summary!$O$37:$W$37</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646A-48DA-9962-74EA2C9F53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ysClr val="windowText" lastClr="000000"/>
                </a:solidFill>
                <a:effectLst/>
              </a:rPr>
              <a:t>2020 Open vRAN Sales</a:t>
            </a:r>
            <a:endParaRPr lang="en-US" sz="1400">
              <a:solidFill>
                <a:sysClr val="windowText" lastClr="000000"/>
              </a:solidFill>
              <a:effectLst/>
            </a:endParaRPr>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8-5388-42A8-934A-CFE9636984B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5388-42A8-934A-CFE9636984BA}"/>
              </c:ext>
            </c:extLst>
          </c:dPt>
          <c:dLbls>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'Total open vRAN'!$B$42:$B$43</c:f>
              <c:strCache>
                <c:ptCount val="2"/>
                <c:pt idx="0">
                  <c:v>Hardware</c:v>
                </c:pt>
                <c:pt idx="1">
                  <c:v>Software</c:v>
                </c:pt>
              </c:strCache>
            </c:strRef>
          </c:cat>
          <c:val>
            <c:numRef>
              <c:f>'Total open vRAN'!$E$42:$E$43</c:f>
              <c:numCache>
                <c:formatCode>_("$"* #,##0_);_("$"* \(#,##0\);_("$"* "-"??_);_(@_)</c:formatCode>
                <c:ptCount val="2"/>
              </c:numCache>
            </c:numRef>
          </c:val>
          <c:extLst>
            <c:ext xmlns:c16="http://schemas.microsoft.com/office/drawing/2014/chart" uri="{C3380CC4-5D6E-409C-BE32-E72D297353CC}">
              <c16:uniqueId val="{0000000B-5388-42A8-934A-CFE9636984BA}"/>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473156</xdr:colOff>
      <xdr:row>0</xdr:row>
      <xdr:rowOff>0</xdr:rowOff>
    </xdr:from>
    <xdr:ext cx="3797764" cy="870723"/>
    <xdr:pic>
      <xdr:nvPicPr>
        <xdr:cNvPr id="2" name="Picture 1">
          <a:extLst>
            <a:ext uri="{FF2B5EF4-FFF2-40B4-BE49-F238E27FC236}">
              <a16:creationId xmlns:a16="http://schemas.microsoft.com/office/drawing/2014/main" id="{D4352E60-A053-49BE-9227-71AA984E1ED8}"/>
            </a:ext>
          </a:extLst>
        </xdr:cNvPr>
        <xdr:cNvPicPr>
          <a:picLocks noChangeAspect="1"/>
        </xdr:cNvPicPr>
      </xdr:nvPicPr>
      <xdr:blipFill>
        <a:blip xmlns:r="http://schemas.openxmlformats.org/officeDocument/2006/relationships" r:embed="rId1"/>
        <a:stretch>
          <a:fillRect/>
        </a:stretch>
      </xdr:blipFill>
      <xdr:spPr>
        <a:xfrm>
          <a:off x="8878969" y="0"/>
          <a:ext cx="3797764" cy="8707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00000000-0008-0000-0400-000002000000}"/>
            </a:ext>
          </a:extLst>
        </xdr:cNvPr>
        <xdr:cNvGrpSpPr>
          <a:grpSpLocks/>
        </xdr:cNvGrpSpPr>
      </xdr:nvGrpSpPr>
      <xdr:grpSpPr bwMode="auto">
        <a:xfrm>
          <a:off x="357468" y="2484345"/>
          <a:ext cx="6401920" cy="1405217"/>
          <a:chOff x="158" y="204"/>
          <a:chExt cx="624" cy="147"/>
        </a:xfrm>
      </xdr:grpSpPr>
      <xdr:sp macro="" textlink="">
        <xdr:nvSpPr>
          <xdr:cNvPr id="3" name="Text Box 9">
            <a:extLst>
              <a:ext uri="{FF2B5EF4-FFF2-40B4-BE49-F238E27FC236}">
                <a16:creationId xmlns:a16="http://schemas.microsoft.com/office/drawing/2014/main" id="{00000000-0008-0000-0400-000003000000}"/>
              </a:ext>
            </a:extLst>
          </xdr:cNvPr>
          <xdr:cNvSpPr txBox="1">
            <a:spLocks noChangeArrowheads="1"/>
          </xdr:cNvSpPr>
        </xdr:nvSpPr>
        <xdr:spPr bwMode="auto">
          <a:xfrm>
            <a:off x="162" y="225"/>
            <a:ext cx="137" cy="10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4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4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4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4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4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4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00000000-0008-0000-0400-00000A0000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0000000-0008-0000-0400-00000B0000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00000000-0008-0000-0400-00000C0000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11</xdr:col>
      <xdr:colOff>329405</xdr:colOff>
      <xdr:row>0</xdr:row>
      <xdr:rowOff>0</xdr:rowOff>
    </xdr:from>
    <xdr:ext cx="3797763" cy="854848"/>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7199313"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487904</xdr:colOff>
      <xdr:row>0</xdr:row>
      <xdr:rowOff>0</xdr:rowOff>
    </xdr:from>
    <xdr:ext cx="3797764" cy="87072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514492" y="0"/>
          <a:ext cx="3797764" cy="870723"/>
        </a:xfrm>
        <a:prstGeom prst="rect">
          <a:avLst/>
        </a:prstGeom>
      </xdr:spPr>
    </xdr:pic>
    <xdr:clientData/>
  </xdr:oneCellAnchor>
  <xdr:twoCellAnchor editAs="oneCell">
    <xdr:from>
      <xdr:col>1</xdr:col>
      <xdr:colOff>152400</xdr:colOff>
      <xdr:row>7</xdr:row>
      <xdr:rowOff>0</xdr:rowOff>
    </xdr:from>
    <xdr:to>
      <xdr:col>2</xdr:col>
      <xdr:colOff>2825750</xdr:colOff>
      <xdr:row>24</xdr:row>
      <xdr:rowOff>29971</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471768" y="1316692"/>
          <a:ext cx="4673600" cy="2792220"/>
          <a:chOff x="1274466" y="1314028"/>
          <a:chExt cx="4673600" cy="2956050"/>
        </a:xfrm>
      </xdr:grpSpPr>
      <xdr:grpSp>
        <xdr:nvGrpSpPr>
          <xdr:cNvPr id="28" name="Group 27">
            <a:extLst>
              <a:ext uri="{FF2B5EF4-FFF2-40B4-BE49-F238E27FC236}">
                <a16:creationId xmlns:a16="http://schemas.microsoft.com/office/drawing/2014/main" id="{00000000-0008-0000-0000-00001C000000}"/>
              </a:ext>
            </a:extLst>
          </xdr:cNvPr>
          <xdr:cNvGrpSpPr/>
        </xdr:nvGrpSpPr>
        <xdr:grpSpPr>
          <a:xfrm>
            <a:off x="1274466" y="1378527"/>
            <a:ext cx="1219200" cy="2873701"/>
            <a:chOff x="748146" y="1378527"/>
            <a:chExt cx="1226127" cy="2873701"/>
          </a:xfrm>
        </xdr:grpSpPr>
        <xdr:grpSp>
          <xdr:nvGrpSpPr>
            <xdr:cNvPr id="45" name="Group 44">
              <a:extLst>
                <a:ext uri="{FF2B5EF4-FFF2-40B4-BE49-F238E27FC236}">
                  <a16:creationId xmlns:a16="http://schemas.microsoft.com/office/drawing/2014/main" id="{00000000-0008-0000-0000-00002D000000}"/>
                </a:ext>
              </a:extLst>
            </xdr:cNvPr>
            <xdr:cNvGrpSpPr/>
          </xdr:nvGrpSpPr>
          <xdr:grpSpPr>
            <a:xfrm>
              <a:off x="748146" y="1724891"/>
              <a:ext cx="1219200" cy="2308270"/>
              <a:chOff x="748145" y="1274618"/>
              <a:chExt cx="1465647" cy="2308270"/>
            </a:xfrm>
          </xdr:grpSpPr>
          <xdr:sp macro="" textlink="">
            <xdr:nvSpPr>
              <xdr:cNvPr id="48" name="Rectangle 47">
                <a:extLst>
                  <a:ext uri="{FF2B5EF4-FFF2-40B4-BE49-F238E27FC236}">
                    <a16:creationId xmlns:a16="http://schemas.microsoft.com/office/drawing/2014/main" id="{00000000-0008-0000-0000-000030000000}"/>
                  </a:ext>
                </a:extLst>
              </xdr:cNvPr>
              <xdr:cNvSpPr/>
            </xdr:nvSpPr>
            <xdr:spPr>
              <a:xfrm>
                <a:off x="748145" y="1717964"/>
                <a:ext cx="1465647" cy="122612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Baseband Unit (BBU)</a:t>
                </a:r>
              </a:p>
            </xdr:txBody>
          </xdr:sp>
          <xdr:sp macro="" textlink="">
            <xdr:nvSpPr>
              <xdr:cNvPr id="49" name="Rectangle 48">
                <a:extLst>
                  <a:ext uri="{FF2B5EF4-FFF2-40B4-BE49-F238E27FC236}">
                    <a16:creationId xmlns:a16="http://schemas.microsoft.com/office/drawing/2014/main" id="{00000000-0008-0000-0000-000031000000}"/>
                  </a:ext>
                </a:extLst>
              </xdr:cNvPr>
              <xdr:cNvSpPr/>
            </xdr:nvSpPr>
            <xdr:spPr>
              <a:xfrm>
                <a:off x="748145" y="3290455"/>
                <a:ext cx="1465647" cy="29243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Radio Unit (RU)</a:t>
                </a:r>
              </a:p>
            </xdr:txBody>
          </xdr:sp>
          <xdr:sp macro="" textlink="">
            <xdr:nvSpPr>
              <xdr:cNvPr id="50" name="Rectangle 49">
                <a:extLst>
                  <a:ext uri="{FF2B5EF4-FFF2-40B4-BE49-F238E27FC236}">
                    <a16:creationId xmlns:a16="http://schemas.microsoft.com/office/drawing/2014/main" id="{00000000-0008-0000-0000-000032000000}"/>
                  </a:ext>
                </a:extLst>
              </xdr:cNvPr>
              <xdr:cNvSpPr/>
            </xdr:nvSpPr>
            <xdr:spPr>
              <a:xfrm>
                <a:off x="748145" y="1274618"/>
                <a:ext cx="1465647" cy="25518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grpSp>
        <xdr:sp macro="" textlink="">
          <xdr:nvSpPr>
            <xdr:cNvPr id="46" name="Rectangle 45">
              <a:extLst>
                <a:ext uri="{FF2B5EF4-FFF2-40B4-BE49-F238E27FC236}">
                  <a16:creationId xmlns:a16="http://schemas.microsoft.com/office/drawing/2014/main" id="{00000000-0008-0000-0000-00002E000000}"/>
                </a:ext>
              </a:extLst>
            </xdr:cNvPr>
            <xdr:cNvSpPr/>
          </xdr:nvSpPr>
          <xdr:spPr>
            <a:xfrm>
              <a:off x="748146" y="1378527"/>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050" b="1">
                  <a:solidFill>
                    <a:schemeClr val="tx1"/>
                  </a:solidFill>
                </a:rPr>
                <a:t>Traditional RAN</a:t>
              </a:r>
            </a:p>
          </xdr:txBody>
        </xdr:sp>
        <xdr:sp macro="" textlink="">
          <xdr:nvSpPr>
            <xdr:cNvPr id="47" name="Rectangle 46">
              <a:extLst>
                <a:ext uri="{FF2B5EF4-FFF2-40B4-BE49-F238E27FC236}">
                  <a16:creationId xmlns:a16="http://schemas.microsoft.com/office/drawing/2014/main" id="{00000000-0008-0000-0000-00002F000000}"/>
                </a:ext>
              </a:extLst>
            </xdr:cNvPr>
            <xdr:cNvSpPr/>
          </xdr:nvSpPr>
          <xdr:spPr>
            <a:xfrm>
              <a:off x="755073" y="4094022"/>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Single vendor proprietary approach</a:t>
              </a:r>
            </a:p>
          </xdr:txBody>
        </xdr:sp>
      </xdr:grpSp>
      <xdr:cxnSp macro="">
        <xdr:nvCxnSpPr>
          <xdr:cNvPr id="29" name="Straight Connector 28">
            <a:extLst>
              <a:ext uri="{FF2B5EF4-FFF2-40B4-BE49-F238E27FC236}">
                <a16:creationId xmlns:a16="http://schemas.microsoft.com/office/drawing/2014/main" id="{00000000-0008-0000-0000-00001D000000}"/>
              </a:ext>
            </a:extLst>
          </xdr:cNvPr>
          <xdr:cNvCxnSpPr>
            <a:stCxn id="50" idx="2"/>
            <a:endCxn id="48" idx="0"/>
          </xdr:cNvCxnSpPr>
        </xdr:nvCxnSpPr>
        <xdr:spPr>
          <a:xfrm>
            <a:off x="1880622" y="1980079"/>
            <a:ext cx="0" cy="18815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a:stCxn id="48" idx="2"/>
            <a:endCxn id="49" idx="0"/>
          </xdr:cNvCxnSpPr>
        </xdr:nvCxnSpPr>
        <xdr:spPr>
          <a:xfrm>
            <a:off x="1880622" y="3394364"/>
            <a:ext cx="0" cy="346364"/>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1" name="Rectangle 30">
            <a:extLst>
              <a:ext uri="{FF2B5EF4-FFF2-40B4-BE49-F238E27FC236}">
                <a16:creationId xmlns:a16="http://schemas.microsoft.com/office/drawing/2014/main" id="{00000000-0008-0000-0000-00001F000000}"/>
              </a:ext>
            </a:extLst>
          </xdr:cNvPr>
          <xdr:cNvSpPr/>
        </xdr:nvSpPr>
        <xdr:spPr>
          <a:xfrm>
            <a:off x="3189316" y="2347482"/>
            <a:ext cx="2636519" cy="27631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Central Unit (CU)</a:t>
            </a:r>
          </a:p>
        </xdr:txBody>
      </xdr:sp>
      <xdr:sp macro="" textlink="">
        <xdr:nvSpPr>
          <xdr:cNvPr id="32" name="Rectangle 31">
            <a:extLst>
              <a:ext uri="{FF2B5EF4-FFF2-40B4-BE49-F238E27FC236}">
                <a16:creationId xmlns:a16="http://schemas.microsoft.com/office/drawing/2014/main" id="{00000000-0008-0000-0000-000020000000}"/>
              </a:ext>
            </a:extLst>
          </xdr:cNvPr>
          <xdr:cNvSpPr/>
        </xdr:nvSpPr>
        <xdr:spPr>
          <a:xfrm>
            <a:off x="3196244" y="3665757"/>
            <a:ext cx="1219200" cy="38439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Radio Unit (RU)</a:t>
            </a:r>
          </a:p>
        </xdr:txBody>
      </xdr:sp>
      <xdr:sp macro="" textlink="">
        <xdr:nvSpPr>
          <xdr:cNvPr id="33" name="Rectangle 32">
            <a:extLst>
              <a:ext uri="{FF2B5EF4-FFF2-40B4-BE49-F238E27FC236}">
                <a16:creationId xmlns:a16="http://schemas.microsoft.com/office/drawing/2014/main" id="{00000000-0008-0000-0000-000021000000}"/>
              </a:ext>
            </a:extLst>
          </xdr:cNvPr>
          <xdr:cNvSpPr/>
        </xdr:nvSpPr>
        <xdr:spPr>
          <a:xfrm>
            <a:off x="3895745" y="1724890"/>
            <a:ext cx="1219200" cy="27631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sp macro="" textlink="">
        <xdr:nvSpPr>
          <xdr:cNvPr id="34" name="Rectangle 33">
            <a:extLst>
              <a:ext uri="{FF2B5EF4-FFF2-40B4-BE49-F238E27FC236}">
                <a16:creationId xmlns:a16="http://schemas.microsoft.com/office/drawing/2014/main" id="{00000000-0008-0000-0000-000022000000}"/>
              </a:ext>
            </a:extLst>
          </xdr:cNvPr>
          <xdr:cNvSpPr/>
        </xdr:nvSpPr>
        <xdr:spPr>
          <a:xfrm>
            <a:off x="3514438" y="1374989"/>
            <a:ext cx="2433628" cy="1453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b="1">
                <a:solidFill>
                  <a:schemeClr val="tx1"/>
                </a:solidFill>
              </a:rPr>
              <a:t>RAN with Open Interfaces (Open RAN)</a:t>
            </a:r>
          </a:p>
        </xdr:txBody>
      </xdr:sp>
      <xdr:sp macro="" textlink="">
        <xdr:nvSpPr>
          <xdr:cNvPr id="35" name="Rectangle 34">
            <a:extLst>
              <a:ext uri="{FF2B5EF4-FFF2-40B4-BE49-F238E27FC236}">
                <a16:creationId xmlns:a16="http://schemas.microsoft.com/office/drawing/2014/main" id="{00000000-0008-0000-0000-000023000000}"/>
              </a:ext>
            </a:extLst>
          </xdr:cNvPr>
          <xdr:cNvSpPr/>
        </xdr:nvSpPr>
        <xdr:spPr>
          <a:xfrm>
            <a:off x="3196243" y="4094021"/>
            <a:ext cx="2636519" cy="176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Open interfaces enable new entrants at each layer</a:t>
            </a:r>
          </a:p>
        </xdr:txBody>
      </xdr:sp>
      <xdr:sp macro="" textlink="">
        <xdr:nvSpPr>
          <xdr:cNvPr id="36" name="Rectangle 35">
            <a:extLst>
              <a:ext uri="{FF2B5EF4-FFF2-40B4-BE49-F238E27FC236}">
                <a16:creationId xmlns:a16="http://schemas.microsoft.com/office/drawing/2014/main" id="{00000000-0008-0000-0000-000024000000}"/>
              </a:ext>
            </a:extLst>
          </xdr:cNvPr>
          <xdr:cNvSpPr/>
        </xdr:nvSpPr>
        <xdr:spPr>
          <a:xfrm>
            <a:off x="3189317" y="2793078"/>
            <a:ext cx="1219200" cy="5802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Distributed Unit (DU)</a:t>
            </a:r>
          </a:p>
        </xdr:txBody>
      </xdr:sp>
      <xdr:cxnSp macro="">
        <xdr:nvCxnSpPr>
          <xdr:cNvPr id="37" name="Straight Connector 36">
            <a:extLst>
              <a:ext uri="{FF2B5EF4-FFF2-40B4-BE49-F238E27FC236}">
                <a16:creationId xmlns:a16="http://schemas.microsoft.com/office/drawing/2014/main" id="{00000000-0008-0000-0000-000025000000}"/>
              </a:ext>
            </a:extLst>
          </xdr:cNvPr>
          <xdr:cNvCxnSpPr>
            <a:cxnSpLocks/>
            <a:endCxn id="36" idx="0"/>
          </xdr:cNvCxnSpPr>
        </xdr:nvCxnSpPr>
        <xdr:spPr>
          <a:xfrm>
            <a:off x="3798917" y="2623793"/>
            <a:ext cx="0" cy="1692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a:extLst>
              <a:ext uri="{FF2B5EF4-FFF2-40B4-BE49-F238E27FC236}">
                <a16:creationId xmlns:a16="http://schemas.microsoft.com/office/drawing/2014/main" id="{00000000-0008-0000-0000-000026000000}"/>
              </a:ext>
            </a:extLst>
          </xdr:cNvPr>
          <xdr:cNvCxnSpPr>
            <a:cxnSpLocks/>
            <a:stCxn id="36" idx="2"/>
            <a:endCxn id="32" idx="0"/>
          </xdr:cNvCxnSpPr>
        </xdr:nvCxnSpPr>
        <xdr:spPr>
          <a:xfrm>
            <a:off x="3798917" y="3373324"/>
            <a:ext cx="6927" cy="29243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9" name="Rectangle 38">
            <a:extLst>
              <a:ext uri="{FF2B5EF4-FFF2-40B4-BE49-F238E27FC236}">
                <a16:creationId xmlns:a16="http://schemas.microsoft.com/office/drawing/2014/main" id="{00000000-0008-0000-0000-000027000000}"/>
              </a:ext>
            </a:extLst>
          </xdr:cNvPr>
          <xdr:cNvSpPr/>
        </xdr:nvSpPr>
        <xdr:spPr>
          <a:xfrm>
            <a:off x="3618041" y="2075808"/>
            <a:ext cx="1780306" cy="188158"/>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RAN Intelligent Controller (RIC)</a:t>
            </a:r>
          </a:p>
        </xdr:txBody>
      </xdr:sp>
      <xdr:sp macro="" textlink="">
        <xdr:nvSpPr>
          <xdr:cNvPr id="40" name="Rectangle 39">
            <a:extLst>
              <a:ext uri="{FF2B5EF4-FFF2-40B4-BE49-F238E27FC236}">
                <a16:creationId xmlns:a16="http://schemas.microsoft.com/office/drawing/2014/main" id="{00000000-0008-0000-0000-000028000000}"/>
              </a:ext>
            </a:extLst>
          </xdr:cNvPr>
          <xdr:cNvSpPr/>
        </xdr:nvSpPr>
        <xdr:spPr>
          <a:xfrm>
            <a:off x="4644046" y="3665757"/>
            <a:ext cx="1219200" cy="367404"/>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t>Radio</a:t>
            </a:r>
            <a:r>
              <a:rPr lang="en-US" sz="900"/>
              <a:t> Access Points / White Boxes</a:t>
            </a:r>
          </a:p>
        </xdr:txBody>
      </xdr:sp>
      <xdr:cxnSp macro="">
        <xdr:nvCxnSpPr>
          <xdr:cNvPr id="41" name="Straight Connector 40">
            <a:extLst>
              <a:ext uri="{FF2B5EF4-FFF2-40B4-BE49-F238E27FC236}">
                <a16:creationId xmlns:a16="http://schemas.microsoft.com/office/drawing/2014/main" id="{00000000-0008-0000-0000-000029000000}"/>
              </a:ext>
            </a:extLst>
          </xdr:cNvPr>
          <xdr:cNvCxnSpPr>
            <a:cxnSpLocks/>
            <a:stCxn id="40" idx="0"/>
          </xdr:cNvCxnSpPr>
        </xdr:nvCxnSpPr>
        <xdr:spPr>
          <a:xfrm flipH="1" flipV="1">
            <a:off x="5250874" y="2623793"/>
            <a:ext cx="2772" cy="10419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0000-00002A000000}"/>
              </a:ext>
            </a:extLst>
          </xdr:cNvPr>
          <xdr:cNvCxnSpPr>
            <a:cxnSpLocks/>
            <a:stCxn id="33" idx="2"/>
            <a:endCxn id="39" idx="0"/>
          </xdr:cNvCxnSpPr>
        </xdr:nvCxnSpPr>
        <xdr:spPr>
          <a:xfrm>
            <a:off x="4505345" y="2001201"/>
            <a:ext cx="2849" cy="746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0000-00002B000000}"/>
              </a:ext>
            </a:extLst>
          </xdr:cNvPr>
          <xdr:cNvCxnSpPr>
            <a:stCxn id="39" idx="2"/>
            <a:endCxn id="31" idx="0"/>
          </xdr:cNvCxnSpPr>
        </xdr:nvCxnSpPr>
        <xdr:spPr>
          <a:xfrm flipH="1">
            <a:off x="4507576" y="2263966"/>
            <a:ext cx="618" cy="83516"/>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4" name="Arrow: Right 43">
            <a:extLst>
              <a:ext uri="{FF2B5EF4-FFF2-40B4-BE49-F238E27FC236}">
                <a16:creationId xmlns:a16="http://schemas.microsoft.com/office/drawing/2014/main" id="{00000000-0008-0000-0000-00002C000000}"/>
              </a:ext>
            </a:extLst>
          </xdr:cNvPr>
          <xdr:cNvSpPr/>
        </xdr:nvSpPr>
        <xdr:spPr>
          <a:xfrm>
            <a:off x="2553547" y="1314028"/>
            <a:ext cx="630401" cy="296584"/>
          </a:xfrm>
          <a:prstGeom prst="rightArrow">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grpSp>
    <xdr:clientData/>
  </xdr:twoCellAnchor>
  <xdr:twoCellAnchor editAs="oneCell">
    <xdr:from>
      <xdr:col>3</xdr:col>
      <xdr:colOff>1017894</xdr:colOff>
      <xdr:row>7</xdr:row>
      <xdr:rowOff>0</xdr:rowOff>
    </xdr:from>
    <xdr:to>
      <xdr:col>12</xdr:col>
      <xdr:colOff>325097</xdr:colOff>
      <xdr:row>24</xdr:row>
      <xdr:rowOff>11683</xdr:rowOff>
    </xdr:to>
    <xdr:grpSp>
      <xdr:nvGrpSpPr>
        <xdr:cNvPr id="141" name="Group 140">
          <a:extLst>
            <a:ext uri="{FF2B5EF4-FFF2-40B4-BE49-F238E27FC236}">
              <a16:creationId xmlns:a16="http://schemas.microsoft.com/office/drawing/2014/main" id="{00000000-0008-0000-0000-00008D000000}"/>
            </a:ext>
          </a:extLst>
        </xdr:cNvPr>
        <xdr:cNvGrpSpPr/>
      </xdr:nvGrpSpPr>
      <xdr:grpSpPr>
        <a:xfrm>
          <a:off x="6195012" y="1316692"/>
          <a:ext cx="7778850" cy="2773932"/>
          <a:chOff x="353294" y="1332316"/>
          <a:chExt cx="7455681" cy="2937762"/>
        </a:xfrm>
      </xdr:grpSpPr>
      <xdr:grpSp>
        <xdr:nvGrpSpPr>
          <xdr:cNvPr id="142" name="Group 141">
            <a:extLst>
              <a:ext uri="{FF2B5EF4-FFF2-40B4-BE49-F238E27FC236}">
                <a16:creationId xmlns:a16="http://schemas.microsoft.com/office/drawing/2014/main" id="{00000000-0008-0000-0000-00008E000000}"/>
              </a:ext>
            </a:extLst>
          </xdr:cNvPr>
          <xdr:cNvGrpSpPr/>
        </xdr:nvGrpSpPr>
        <xdr:grpSpPr>
          <a:xfrm>
            <a:off x="353294" y="1378527"/>
            <a:ext cx="1219200" cy="2873701"/>
            <a:chOff x="748146" y="1378527"/>
            <a:chExt cx="1226127" cy="2873701"/>
          </a:xfrm>
        </xdr:grpSpPr>
        <xdr:grpSp>
          <xdr:nvGrpSpPr>
            <xdr:cNvPr id="180" name="Group 179">
              <a:extLst>
                <a:ext uri="{FF2B5EF4-FFF2-40B4-BE49-F238E27FC236}">
                  <a16:creationId xmlns:a16="http://schemas.microsoft.com/office/drawing/2014/main" id="{00000000-0008-0000-0000-0000B4000000}"/>
                </a:ext>
              </a:extLst>
            </xdr:cNvPr>
            <xdr:cNvGrpSpPr/>
          </xdr:nvGrpSpPr>
          <xdr:grpSpPr>
            <a:xfrm>
              <a:off x="748146" y="1724891"/>
              <a:ext cx="1219200" cy="2308270"/>
              <a:chOff x="748145" y="1274618"/>
              <a:chExt cx="1465647" cy="2308270"/>
            </a:xfrm>
          </xdr:grpSpPr>
          <xdr:sp macro="" textlink="">
            <xdr:nvSpPr>
              <xdr:cNvPr id="183" name="Rectangle 182">
                <a:extLst>
                  <a:ext uri="{FF2B5EF4-FFF2-40B4-BE49-F238E27FC236}">
                    <a16:creationId xmlns:a16="http://schemas.microsoft.com/office/drawing/2014/main" id="{00000000-0008-0000-0000-0000B7000000}"/>
                  </a:ext>
                </a:extLst>
              </xdr:cNvPr>
              <xdr:cNvSpPr/>
            </xdr:nvSpPr>
            <xdr:spPr>
              <a:xfrm>
                <a:off x="748145" y="1717964"/>
                <a:ext cx="1465647" cy="122612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Baseband Unit (BBU)</a:t>
                </a:r>
              </a:p>
            </xdr:txBody>
          </xdr:sp>
          <xdr:sp macro="" textlink="">
            <xdr:nvSpPr>
              <xdr:cNvPr id="184" name="Rectangle 183">
                <a:extLst>
                  <a:ext uri="{FF2B5EF4-FFF2-40B4-BE49-F238E27FC236}">
                    <a16:creationId xmlns:a16="http://schemas.microsoft.com/office/drawing/2014/main" id="{00000000-0008-0000-0000-0000B8000000}"/>
                  </a:ext>
                </a:extLst>
              </xdr:cNvPr>
              <xdr:cNvSpPr/>
            </xdr:nvSpPr>
            <xdr:spPr>
              <a:xfrm>
                <a:off x="748145" y="3290455"/>
                <a:ext cx="1465647" cy="29243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Radio Unit (RU)</a:t>
                </a:r>
              </a:p>
            </xdr:txBody>
          </xdr:sp>
          <xdr:sp macro="" textlink="">
            <xdr:nvSpPr>
              <xdr:cNvPr id="185" name="Rectangle 184">
                <a:extLst>
                  <a:ext uri="{FF2B5EF4-FFF2-40B4-BE49-F238E27FC236}">
                    <a16:creationId xmlns:a16="http://schemas.microsoft.com/office/drawing/2014/main" id="{00000000-0008-0000-0000-0000B9000000}"/>
                  </a:ext>
                </a:extLst>
              </xdr:cNvPr>
              <xdr:cNvSpPr/>
            </xdr:nvSpPr>
            <xdr:spPr>
              <a:xfrm>
                <a:off x="748145" y="1274618"/>
                <a:ext cx="1465647" cy="25518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grpSp>
        <xdr:sp macro="" textlink="">
          <xdr:nvSpPr>
            <xdr:cNvPr id="181" name="Rectangle 180">
              <a:extLst>
                <a:ext uri="{FF2B5EF4-FFF2-40B4-BE49-F238E27FC236}">
                  <a16:creationId xmlns:a16="http://schemas.microsoft.com/office/drawing/2014/main" id="{00000000-0008-0000-0000-0000B5000000}"/>
                </a:ext>
              </a:extLst>
            </xdr:cNvPr>
            <xdr:cNvSpPr/>
          </xdr:nvSpPr>
          <xdr:spPr>
            <a:xfrm>
              <a:off x="748146" y="1378527"/>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000" b="1">
                  <a:solidFill>
                    <a:schemeClr val="tx1"/>
                  </a:solidFill>
                </a:rPr>
                <a:t>Traditional RAN</a:t>
              </a:r>
            </a:p>
          </xdr:txBody>
        </xdr:sp>
        <xdr:sp macro="" textlink="">
          <xdr:nvSpPr>
            <xdr:cNvPr id="182" name="Rectangle 181">
              <a:extLst>
                <a:ext uri="{FF2B5EF4-FFF2-40B4-BE49-F238E27FC236}">
                  <a16:creationId xmlns:a16="http://schemas.microsoft.com/office/drawing/2014/main" id="{00000000-0008-0000-0000-0000B6000000}"/>
                </a:ext>
              </a:extLst>
            </xdr:cNvPr>
            <xdr:cNvSpPr/>
          </xdr:nvSpPr>
          <xdr:spPr>
            <a:xfrm>
              <a:off x="755073" y="4094022"/>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Single vendor proprietary approach</a:t>
              </a:r>
            </a:p>
          </xdr:txBody>
        </xdr:sp>
      </xdr:grpSp>
      <xdr:grpSp>
        <xdr:nvGrpSpPr>
          <xdr:cNvPr id="143" name="Group 142">
            <a:extLst>
              <a:ext uri="{FF2B5EF4-FFF2-40B4-BE49-F238E27FC236}">
                <a16:creationId xmlns:a16="http://schemas.microsoft.com/office/drawing/2014/main" id="{00000000-0008-0000-0000-00008F000000}"/>
              </a:ext>
            </a:extLst>
          </xdr:cNvPr>
          <xdr:cNvGrpSpPr/>
        </xdr:nvGrpSpPr>
        <xdr:grpSpPr>
          <a:xfrm>
            <a:off x="1787237" y="1378527"/>
            <a:ext cx="1226127" cy="2873701"/>
            <a:chOff x="748146" y="1378527"/>
            <a:chExt cx="1226127" cy="2873701"/>
          </a:xfrm>
        </xdr:grpSpPr>
        <xdr:grpSp>
          <xdr:nvGrpSpPr>
            <xdr:cNvPr id="174" name="Group 173">
              <a:extLst>
                <a:ext uri="{FF2B5EF4-FFF2-40B4-BE49-F238E27FC236}">
                  <a16:creationId xmlns:a16="http://schemas.microsoft.com/office/drawing/2014/main" id="{00000000-0008-0000-0000-0000AE000000}"/>
                </a:ext>
              </a:extLst>
            </xdr:cNvPr>
            <xdr:cNvGrpSpPr/>
          </xdr:nvGrpSpPr>
          <xdr:grpSpPr>
            <a:xfrm>
              <a:off x="748146" y="1724891"/>
              <a:ext cx="1219200" cy="2308270"/>
              <a:chOff x="748145" y="1274618"/>
              <a:chExt cx="1465647" cy="2308270"/>
            </a:xfrm>
          </xdr:grpSpPr>
          <xdr:sp macro="" textlink="">
            <xdr:nvSpPr>
              <xdr:cNvPr id="177" name="Rectangle 176">
                <a:extLst>
                  <a:ext uri="{FF2B5EF4-FFF2-40B4-BE49-F238E27FC236}">
                    <a16:creationId xmlns:a16="http://schemas.microsoft.com/office/drawing/2014/main" id="{00000000-0008-0000-0000-0000B1000000}"/>
                  </a:ext>
                </a:extLst>
              </xdr:cNvPr>
              <xdr:cNvSpPr/>
            </xdr:nvSpPr>
            <xdr:spPr>
              <a:xfrm>
                <a:off x="748145" y="1717964"/>
                <a:ext cx="1465647" cy="122612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Virtual Baseband Unit (vBBU)</a:t>
                </a:r>
              </a:p>
            </xdr:txBody>
          </xdr:sp>
          <xdr:sp macro="" textlink="">
            <xdr:nvSpPr>
              <xdr:cNvPr id="178" name="Rectangle 177">
                <a:extLst>
                  <a:ext uri="{FF2B5EF4-FFF2-40B4-BE49-F238E27FC236}">
                    <a16:creationId xmlns:a16="http://schemas.microsoft.com/office/drawing/2014/main" id="{00000000-0008-0000-0000-0000B2000000}"/>
                  </a:ext>
                </a:extLst>
              </xdr:cNvPr>
              <xdr:cNvSpPr/>
            </xdr:nvSpPr>
            <xdr:spPr>
              <a:xfrm>
                <a:off x="748145" y="3290455"/>
                <a:ext cx="1465647" cy="29243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Radio Unit (RU)</a:t>
                </a:r>
              </a:p>
            </xdr:txBody>
          </xdr:sp>
          <xdr:sp macro="" textlink="">
            <xdr:nvSpPr>
              <xdr:cNvPr id="179" name="Rectangle 178">
                <a:extLst>
                  <a:ext uri="{FF2B5EF4-FFF2-40B4-BE49-F238E27FC236}">
                    <a16:creationId xmlns:a16="http://schemas.microsoft.com/office/drawing/2014/main" id="{00000000-0008-0000-0000-0000B3000000}"/>
                  </a:ext>
                </a:extLst>
              </xdr:cNvPr>
              <xdr:cNvSpPr/>
            </xdr:nvSpPr>
            <xdr:spPr>
              <a:xfrm>
                <a:off x="748145" y="1274618"/>
                <a:ext cx="1465647" cy="25518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grpSp>
        <xdr:sp macro="" textlink="">
          <xdr:nvSpPr>
            <xdr:cNvPr id="175" name="Rectangle 174">
              <a:extLst>
                <a:ext uri="{FF2B5EF4-FFF2-40B4-BE49-F238E27FC236}">
                  <a16:creationId xmlns:a16="http://schemas.microsoft.com/office/drawing/2014/main" id="{00000000-0008-0000-0000-0000AF000000}"/>
                </a:ext>
              </a:extLst>
            </xdr:cNvPr>
            <xdr:cNvSpPr/>
          </xdr:nvSpPr>
          <xdr:spPr>
            <a:xfrm>
              <a:off x="748146" y="1378527"/>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000" b="1">
                  <a:solidFill>
                    <a:schemeClr val="tx1"/>
                  </a:solidFill>
                </a:rPr>
                <a:t>vRAN</a:t>
              </a:r>
            </a:p>
          </xdr:txBody>
        </xdr:sp>
        <xdr:sp macro="" textlink="">
          <xdr:nvSpPr>
            <xdr:cNvPr id="176" name="Rectangle 175">
              <a:extLst>
                <a:ext uri="{FF2B5EF4-FFF2-40B4-BE49-F238E27FC236}">
                  <a16:creationId xmlns:a16="http://schemas.microsoft.com/office/drawing/2014/main" id="{00000000-0008-0000-0000-0000B0000000}"/>
                </a:ext>
              </a:extLst>
            </xdr:cNvPr>
            <xdr:cNvSpPr/>
          </xdr:nvSpPr>
          <xdr:spPr>
            <a:xfrm>
              <a:off x="755073" y="4094022"/>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Single vendor proprietary approach</a:t>
              </a:r>
            </a:p>
          </xdr:txBody>
        </xdr:sp>
      </xdr:grpSp>
      <xdr:cxnSp macro="">
        <xdr:nvCxnSpPr>
          <xdr:cNvPr id="144" name="Straight Connector 143">
            <a:extLst>
              <a:ext uri="{FF2B5EF4-FFF2-40B4-BE49-F238E27FC236}">
                <a16:creationId xmlns:a16="http://schemas.microsoft.com/office/drawing/2014/main" id="{00000000-0008-0000-0000-000090000000}"/>
              </a:ext>
            </a:extLst>
          </xdr:cNvPr>
          <xdr:cNvCxnSpPr>
            <a:stCxn id="185" idx="2"/>
            <a:endCxn id="183" idx="0"/>
          </xdr:cNvCxnSpPr>
        </xdr:nvCxnSpPr>
        <xdr:spPr>
          <a:xfrm>
            <a:off x="959450" y="1980079"/>
            <a:ext cx="0" cy="18815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5" name="Straight Connector 144">
            <a:extLst>
              <a:ext uri="{FF2B5EF4-FFF2-40B4-BE49-F238E27FC236}">
                <a16:creationId xmlns:a16="http://schemas.microsoft.com/office/drawing/2014/main" id="{00000000-0008-0000-0000-000091000000}"/>
              </a:ext>
            </a:extLst>
          </xdr:cNvPr>
          <xdr:cNvCxnSpPr>
            <a:stCxn id="183" idx="2"/>
            <a:endCxn id="184" idx="0"/>
          </xdr:cNvCxnSpPr>
        </xdr:nvCxnSpPr>
        <xdr:spPr>
          <a:xfrm>
            <a:off x="959450" y="3394364"/>
            <a:ext cx="0" cy="346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a:extLst>
              <a:ext uri="{FF2B5EF4-FFF2-40B4-BE49-F238E27FC236}">
                <a16:creationId xmlns:a16="http://schemas.microsoft.com/office/drawing/2014/main" id="{00000000-0008-0000-0000-000092000000}"/>
              </a:ext>
            </a:extLst>
          </xdr:cNvPr>
          <xdr:cNvCxnSpPr>
            <a:stCxn id="179" idx="2"/>
            <a:endCxn id="177" idx="0"/>
          </xdr:cNvCxnSpPr>
        </xdr:nvCxnSpPr>
        <xdr:spPr>
          <a:xfrm>
            <a:off x="2396837" y="1980079"/>
            <a:ext cx="0" cy="18815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a:extLst>
              <a:ext uri="{FF2B5EF4-FFF2-40B4-BE49-F238E27FC236}">
                <a16:creationId xmlns:a16="http://schemas.microsoft.com/office/drawing/2014/main" id="{00000000-0008-0000-0000-000093000000}"/>
              </a:ext>
            </a:extLst>
          </xdr:cNvPr>
          <xdr:cNvCxnSpPr>
            <a:stCxn id="177" idx="2"/>
            <a:endCxn id="178" idx="0"/>
          </xdr:cNvCxnSpPr>
        </xdr:nvCxnSpPr>
        <xdr:spPr>
          <a:xfrm>
            <a:off x="2396837" y="3394364"/>
            <a:ext cx="0" cy="34636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48" name="Group 147">
            <a:extLst>
              <a:ext uri="{FF2B5EF4-FFF2-40B4-BE49-F238E27FC236}">
                <a16:creationId xmlns:a16="http://schemas.microsoft.com/office/drawing/2014/main" id="{00000000-0008-0000-0000-000094000000}"/>
              </a:ext>
            </a:extLst>
          </xdr:cNvPr>
          <xdr:cNvGrpSpPr/>
        </xdr:nvGrpSpPr>
        <xdr:grpSpPr>
          <a:xfrm>
            <a:off x="3189317" y="1378527"/>
            <a:ext cx="1226127" cy="2873701"/>
            <a:chOff x="748146" y="1378527"/>
            <a:chExt cx="1226127" cy="2873701"/>
          </a:xfrm>
        </xdr:grpSpPr>
        <xdr:grpSp>
          <xdr:nvGrpSpPr>
            <xdr:cNvPr id="168" name="Group 167">
              <a:extLst>
                <a:ext uri="{FF2B5EF4-FFF2-40B4-BE49-F238E27FC236}">
                  <a16:creationId xmlns:a16="http://schemas.microsoft.com/office/drawing/2014/main" id="{00000000-0008-0000-0000-0000A8000000}"/>
                </a:ext>
              </a:extLst>
            </xdr:cNvPr>
            <xdr:cNvGrpSpPr/>
          </xdr:nvGrpSpPr>
          <xdr:grpSpPr>
            <a:xfrm>
              <a:off x="748146" y="1724891"/>
              <a:ext cx="1219200" cy="2308270"/>
              <a:chOff x="748145" y="1274618"/>
              <a:chExt cx="1465647" cy="2308270"/>
            </a:xfrm>
          </xdr:grpSpPr>
          <xdr:sp macro="" textlink="">
            <xdr:nvSpPr>
              <xdr:cNvPr id="171" name="Rectangle 170">
                <a:extLst>
                  <a:ext uri="{FF2B5EF4-FFF2-40B4-BE49-F238E27FC236}">
                    <a16:creationId xmlns:a16="http://schemas.microsoft.com/office/drawing/2014/main" id="{00000000-0008-0000-0000-0000AB000000}"/>
                  </a:ext>
                </a:extLst>
              </xdr:cNvPr>
              <xdr:cNvSpPr/>
            </xdr:nvSpPr>
            <xdr:spPr>
              <a:xfrm>
                <a:off x="748145" y="1717965"/>
                <a:ext cx="1465647" cy="4555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Virtual Central Unit (vCU)</a:t>
                </a:r>
              </a:p>
            </xdr:txBody>
          </xdr:sp>
          <xdr:sp macro="" textlink="">
            <xdr:nvSpPr>
              <xdr:cNvPr id="172" name="Rectangle 171">
                <a:extLst>
                  <a:ext uri="{FF2B5EF4-FFF2-40B4-BE49-F238E27FC236}">
                    <a16:creationId xmlns:a16="http://schemas.microsoft.com/office/drawing/2014/main" id="{00000000-0008-0000-0000-0000AC000000}"/>
                  </a:ext>
                </a:extLst>
              </xdr:cNvPr>
              <xdr:cNvSpPr/>
            </xdr:nvSpPr>
            <xdr:spPr>
              <a:xfrm>
                <a:off x="748145" y="3290455"/>
                <a:ext cx="1465647" cy="29243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Radio Unit (RU)</a:t>
                </a:r>
              </a:p>
            </xdr:txBody>
          </xdr:sp>
          <xdr:sp macro="" textlink="">
            <xdr:nvSpPr>
              <xdr:cNvPr id="173" name="Rectangle 172">
                <a:extLst>
                  <a:ext uri="{FF2B5EF4-FFF2-40B4-BE49-F238E27FC236}">
                    <a16:creationId xmlns:a16="http://schemas.microsoft.com/office/drawing/2014/main" id="{00000000-0008-0000-0000-0000AD000000}"/>
                  </a:ext>
                </a:extLst>
              </xdr:cNvPr>
              <xdr:cNvSpPr/>
            </xdr:nvSpPr>
            <xdr:spPr>
              <a:xfrm>
                <a:off x="748145" y="1274618"/>
                <a:ext cx="1465647" cy="25518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grpSp>
        <xdr:sp macro="" textlink="">
          <xdr:nvSpPr>
            <xdr:cNvPr id="169" name="Rectangle 168">
              <a:extLst>
                <a:ext uri="{FF2B5EF4-FFF2-40B4-BE49-F238E27FC236}">
                  <a16:creationId xmlns:a16="http://schemas.microsoft.com/office/drawing/2014/main" id="{00000000-0008-0000-0000-0000A9000000}"/>
                </a:ext>
              </a:extLst>
            </xdr:cNvPr>
            <xdr:cNvSpPr/>
          </xdr:nvSpPr>
          <xdr:spPr>
            <a:xfrm>
              <a:off x="748146" y="1378527"/>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000" b="1">
                  <a:solidFill>
                    <a:schemeClr val="tx1"/>
                  </a:solidFill>
                </a:rPr>
                <a:t>vRAN</a:t>
              </a:r>
            </a:p>
          </xdr:txBody>
        </xdr:sp>
        <xdr:sp macro="" textlink="">
          <xdr:nvSpPr>
            <xdr:cNvPr id="170" name="Rectangle 169">
              <a:extLst>
                <a:ext uri="{FF2B5EF4-FFF2-40B4-BE49-F238E27FC236}">
                  <a16:creationId xmlns:a16="http://schemas.microsoft.com/office/drawing/2014/main" id="{00000000-0008-0000-0000-0000AA000000}"/>
                </a:ext>
              </a:extLst>
            </xdr:cNvPr>
            <xdr:cNvSpPr/>
          </xdr:nvSpPr>
          <xdr:spPr>
            <a:xfrm>
              <a:off x="755073" y="4094022"/>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Single vendor proprietary approach</a:t>
              </a:r>
            </a:p>
          </xdr:txBody>
        </xdr:sp>
      </xdr:grpSp>
      <xdr:sp macro="" textlink="">
        <xdr:nvSpPr>
          <xdr:cNvPr id="149" name="Rectangle 148">
            <a:extLst>
              <a:ext uri="{FF2B5EF4-FFF2-40B4-BE49-F238E27FC236}">
                <a16:creationId xmlns:a16="http://schemas.microsoft.com/office/drawing/2014/main" id="{00000000-0008-0000-0000-000095000000}"/>
              </a:ext>
            </a:extLst>
          </xdr:cNvPr>
          <xdr:cNvSpPr/>
        </xdr:nvSpPr>
        <xdr:spPr>
          <a:xfrm>
            <a:off x="3189317" y="2793078"/>
            <a:ext cx="1219200" cy="5802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Virtual Distributed Unit (vDU)</a:t>
            </a:r>
          </a:p>
        </xdr:txBody>
      </xdr:sp>
      <xdr:cxnSp macro="">
        <xdr:nvCxnSpPr>
          <xdr:cNvPr id="150" name="Straight Connector 149">
            <a:extLst>
              <a:ext uri="{FF2B5EF4-FFF2-40B4-BE49-F238E27FC236}">
                <a16:creationId xmlns:a16="http://schemas.microsoft.com/office/drawing/2014/main" id="{00000000-0008-0000-0000-000096000000}"/>
              </a:ext>
            </a:extLst>
          </xdr:cNvPr>
          <xdr:cNvCxnSpPr>
            <a:stCxn id="173" idx="2"/>
            <a:endCxn id="171" idx="0"/>
          </xdr:cNvCxnSpPr>
        </xdr:nvCxnSpPr>
        <xdr:spPr>
          <a:xfrm>
            <a:off x="3798917" y="1980079"/>
            <a:ext cx="0" cy="18815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a:extLst>
              <a:ext uri="{FF2B5EF4-FFF2-40B4-BE49-F238E27FC236}">
                <a16:creationId xmlns:a16="http://schemas.microsoft.com/office/drawing/2014/main" id="{00000000-0008-0000-0000-000097000000}"/>
              </a:ext>
            </a:extLst>
          </xdr:cNvPr>
          <xdr:cNvCxnSpPr>
            <a:stCxn id="171" idx="2"/>
            <a:endCxn id="149" idx="0"/>
          </xdr:cNvCxnSpPr>
        </xdr:nvCxnSpPr>
        <xdr:spPr>
          <a:xfrm>
            <a:off x="3798917" y="2623794"/>
            <a:ext cx="0" cy="1692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2" name="Straight Connector 151">
            <a:extLst>
              <a:ext uri="{FF2B5EF4-FFF2-40B4-BE49-F238E27FC236}">
                <a16:creationId xmlns:a16="http://schemas.microsoft.com/office/drawing/2014/main" id="{00000000-0008-0000-0000-000098000000}"/>
              </a:ext>
            </a:extLst>
          </xdr:cNvPr>
          <xdr:cNvCxnSpPr>
            <a:stCxn id="149" idx="2"/>
            <a:endCxn id="172" idx="0"/>
          </xdr:cNvCxnSpPr>
        </xdr:nvCxnSpPr>
        <xdr:spPr>
          <a:xfrm>
            <a:off x="3798917" y="3373324"/>
            <a:ext cx="0" cy="367404"/>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53" name="Arrow: Right 152">
            <a:extLst>
              <a:ext uri="{FF2B5EF4-FFF2-40B4-BE49-F238E27FC236}">
                <a16:creationId xmlns:a16="http://schemas.microsoft.com/office/drawing/2014/main" id="{00000000-0008-0000-0000-000099000000}"/>
              </a:ext>
            </a:extLst>
          </xdr:cNvPr>
          <xdr:cNvSpPr/>
        </xdr:nvSpPr>
        <xdr:spPr>
          <a:xfrm>
            <a:off x="4355249" y="1332316"/>
            <a:ext cx="521551" cy="261140"/>
          </a:xfrm>
          <a:prstGeom prst="rightArrow">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154" name="Rectangle 153">
            <a:extLst>
              <a:ext uri="{FF2B5EF4-FFF2-40B4-BE49-F238E27FC236}">
                <a16:creationId xmlns:a16="http://schemas.microsoft.com/office/drawing/2014/main" id="{00000000-0008-0000-0000-00009A000000}"/>
              </a:ext>
            </a:extLst>
          </xdr:cNvPr>
          <xdr:cNvSpPr/>
        </xdr:nvSpPr>
        <xdr:spPr>
          <a:xfrm>
            <a:off x="4984245" y="2550776"/>
            <a:ext cx="2636519" cy="4036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vCU S/W</a:t>
            </a:r>
          </a:p>
          <a:p>
            <a:pPr algn="ctr"/>
            <a:r>
              <a:rPr lang="en-US" sz="1100"/>
              <a:t>Cloud H/W + Cloud Stack</a:t>
            </a:r>
          </a:p>
        </xdr:txBody>
      </xdr:sp>
      <xdr:sp macro="" textlink="">
        <xdr:nvSpPr>
          <xdr:cNvPr id="155" name="Rectangle 154">
            <a:extLst>
              <a:ext uri="{FF2B5EF4-FFF2-40B4-BE49-F238E27FC236}">
                <a16:creationId xmlns:a16="http://schemas.microsoft.com/office/drawing/2014/main" id="{00000000-0008-0000-0000-00009B000000}"/>
              </a:ext>
            </a:extLst>
          </xdr:cNvPr>
          <xdr:cNvSpPr/>
        </xdr:nvSpPr>
        <xdr:spPr>
          <a:xfrm>
            <a:off x="4991173" y="3665757"/>
            <a:ext cx="1219200" cy="38439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Radio Unit (RU)</a:t>
            </a:r>
          </a:p>
        </xdr:txBody>
      </xdr:sp>
      <xdr:sp macro="" textlink="">
        <xdr:nvSpPr>
          <xdr:cNvPr id="156" name="Rectangle 155">
            <a:extLst>
              <a:ext uri="{FF2B5EF4-FFF2-40B4-BE49-F238E27FC236}">
                <a16:creationId xmlns:a16="http://schemas.microsoft.com/office/drawing/2014/main" id="{00000000-0008-0000-0000-00009C000000}"/>
              </a:ext>
            </a:extLst>
          </xdr:cNvPr>
          <xdr:cNvSpPr/>
        </xdr:nvSpPr>
        <xdr:spPr>
          <a:xfrm>
            <a:off x="5690674" y="1657834"/>
            <a:ext cx="1219200" cy="27631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sp macro="" textlink="">
        <xdr:nvSpPr>
          <xdr:cNvPr id="157" name="Rectangle 156">
            <a:extLst>
              <a:ext uri="{FF2B5EF4-FFF2-40B4-BE49-F238E27FC236}">
                <a16:creationId xmlns:a16="http://schemas.microsoft.com/office/drawing/2014/main" id="{00000000-0008-0000-0000-00009D000000}"/>
              </a:ext>
            </a:extLst>
          </xdr:cNvPr>
          <xdr:cNvSpPr/>
        </xdr:nvSpPr>
        <xdr:spPr>
          <a:xfrm>
            <a:off x="4779014" y="1378527"/>
            <a:ext cx="3029961" cy="143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b="1">
                <a:solidFill>
                  <a:schemeClr val="tx1"/>
                </a:solidFill>
              </a:rPr>
              <a:t>vRAN with Open Interfaces (Open vRAN)</a:t>
            </a:r>
          </a:p>
        </xdr:txBody>
      </xdr:sp>
      <xdr:sp macro="" textlink="">
        <xdr:nvSpPr>
          <xdr:cNvPr id="158" name="Rectangle 157">
            <a:extLst>
              <a:ext uri="{FF2B5EF4-FFF2-40B4-BE49-F238E27FC236}">
                <a16:creationId xmlns:a16="http://schemas.microsoft.com/office/drawing/2014/main" id="{00000000-0008-0000-0000-00009E000000}"/>
              </a:ext>
            </a:extLst>
          </xdr:cNvPr>
          <xdr:cNvSpPr/>
        </xdr:nvSpPr>
        <xdr:spPr>
          <a:xfrm>
            <a:off x="4991172" y="4094021"/>
            <a:ext cx="2636519" cy="176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Open interfaces enable new entrants at each layer</a:t>
            </a:r>
          </a:p>
        </xdr:txBody>
      </xdr:sp>
      <xdr:sp macro="" textlink="">
        <xdr:nvSpPr>
          <xdr:cNvPr id="159" name="Rectangle 158">
            <a:extLst>
              <a:ext uri="{FF2B5EF4-FFF2-40B4-BE49-F238E27FC236}">
                <a16:creationId xmlns:a16="http://schemas.microsoft.com/office/drawing/2014/main" id="{00000000-0008-0000-0000-00009F000000}"/>
              </a:ext>
            </a:extLst>
          </xdr:cNvPr>
          <xdr:cNvSpPr/>
        </xdr:nvSpPr>
        <xdr:spPr>
          <a:xfrm>
            <a:off x="4984246" y="3070207"/>
            <a:ext cx="1219200" cy="3843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vDU</a:t>
            </a:r>
          </a:p>
          <a:p>
            <a:pPr algn="ctr"/>
            <a:r>
              <a:rPr lang="en-US" sz="1100"/>
              <a:t>Cloud HW/SW</a:t>
            </a:r>
          </a:p>
        </xdr:txBody>
      </xdr:sp>
      <xdr:cxnSp macro="">
        <xdr:nvCxnSpPr>
          <xdr:cNvPr id="160" name="Straight Connector 159">
            <a:extLst>
              <a:ext uri="{FF2B5EF4-FFF2-40B4-BE49-F238E27FC236}">
                <a16:creationId xmlns:a16="http://schemas.microsoft.com/office/drawing/2014/main" id="{00000000-0008-0000-0000-0000A0000000}"/>
              </a:ext>
            </a:extLst>
          </xdr:cNvPr>
          <xdr:cNvCxnSpPr>
            <a:cxnSpLocks/>
            <a:endCxn id="159" idx="0"/>
          </xdr:cNvCxnSpPr>
        </xdr:nvCxnSpPr>
        <xdr:spPr>
          <a:xfrm>
            <a:off x="5593846" y="2705070"/>
            <a:ext cx="0" cy="36513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a:extLst>
              <a:ext uri="{FF2B5EF4-FFF2-40B4-BE49-F238E27FC236}">
                <a16:creationId xmlns:a16="http://schemas.microsoft.com/office/drawing/2014/main" id="{00000000-0008-0000-0000-0000A1000000}"/>
              </a:ext>
            </a:extLst>
          </xdr:cNvPr>
          <xdr:cNvCxnSpPr>
            <a:cxnSpLocks/>
            <a:stCxn id="159" idx="2"/>
            <a:endCxn id="155" idx="0"/>
          </xdr:cNvCxnSpPr>
        </xdr:nvCxnSpPr>
        <xdr:spPr>
          <a:xfrm>
            <a:off x="5593846" y="3454600"/>
            <a:ext cx="6927" cy="211157"/>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62" name="Rectangle 161">
            <a:extLst>
              <a:ext uri="{FF2B5EF4-FFF2-40B4-BE49-F238E27FC236}">
                <a16:creationId xmlns:a16="http://schemas.microsoft.com/office/drawing/2014/main" id="{00000000-0008-0000-0000-0000A2000000}"/>
              </a:ext>
            </a:extLst>
          </xdr:cNvPr>
          <xdr:cNvSpPr/>
        </xdr:nvSpPr>
        <xdr:spPr>
          <a:xfrm>
            <a:off x="5181321" y="2062648"/>
            <a:ext cx="2241140" cy="16474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RAN Intelligent Controller (RIC) Apps</a:t>
            </a:r>
          </a:p>
        </xdr:txBody>
      </xdr:sp>
      <xdr:sp macro="" textlink="">
        <xdr:nvSpPr>
          <xdr:cNvPr id="163" name="Rectangle 162">
            <a:extLst>
              <a:ext uri="{FF2B5EF4-FFF2-40B4-BE49-F238E27FC236}">
                <a16:creationId xmlns:a16="http://schemas.microsoft.com/office/drawing/2014/main" id="{00000000-0008-0000-0000-0000A3000000}"/>
              </a:ext>
            </a:extLst>
          </xdr:cNvPr>
          <xdr:cNvSpPr/>
        </xdr:nvSpPr>
        <xdr:spPr>
          <a:xfrm>
            <a:off x="6438975" y="3665757"/>
            <a:ext cx="1219200" cy="367404"/>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t>Radio</a:t>
            </a:r>
            <a:r>
              <a:rPr lang="en-US" sz="900"/>
              <a:t> Access Points / White Boxes</a:t>
            </a:r>
          </a:p>
        </xdr:txBody>
      </xdr:sp>
      <xdr:cxnSp macro="">
        <xdr:nvCxnSpPr>
          <xdr:cNvPr id="164" name="Straight Connector 163">
            <a:extLst>
              <a:ext uri="{FF2B5EF4-FFF2-40B4-BE49-F238E27FC236}">
                <a16:creationId xmlns:a16="http://schemas.microsoft.com/office/drawing/2014/main" id="{00000000-0008-0000-0000-0000A4000000}"/>
              </a:ext>
            </a:extLst>
          </xdr:cNvPr>
          <xdr:cNvCxnSpPr>
            <a:cxnSpLocks/>
            <a:stCxn id="163" idx="0"/>
          </xdr:cNvCxnSpPr>
        </xdr:nvCxnSpPr>
        <xdr:spPr>
          <a:xfrm flipH="1" flipV="1">
            <a:off x="7045803" y="2623793"/>
            <a:ext cx="2772" cy="10419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5" name="Straight Connector 164">
            <a:extLst>
              <a:ext uri="{FF2B5EF4-FFF2-40B4-BE49-F238E27FC236}">
                <a16:creationId xmlns:a16="http://schemas.microsoft.com/office/drawing/2014/main" id="{00000000-0008-0000-0000-0000A5000000}"/>
              </a:ext>
            </a:extLst>
          </xdr:cNvPr>
          <xdr:cNvCxnSpPr>
            <a:cxnSpLocks/>
            <a:stCxn id="156" idx="2"/>
            <a:endCxn id="162" idx="0"/>
          </xdr:cNvCxnSpPr>
        </xdr:nvCxnSpPr>
        <xdr:spPr>
          <a:xfrm>
            <a:off x="6300274" y="1934145"/>
            <a:ext cx="1617" cy="12850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66" name="Rectangle 165">
            <a:extLst>
              <a:ext uri="{FF2B5EF4-FFF2-40B4-BE49-F238E27FC236}">
                <a16:creationId xmlns:a16="http://schemas.microsoft.com/office/drawing/2014/main" id="{00000000-0008-0000-0000-0000A6000000}"/>
              </a:ext>
            </a:extLst>
          </xdr:cNvPr>
          <xdr:cNvSpPr/>
        </xdr:nvSpPr>
        <xdr:spPr>
          <a:xfrm>
            <a:off x="5185386" y="2257578"/>
            <a:ext cx="2241141" cy="163526"/>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RAN Intelligent Controller (RIC) Platform</a:t>
            </a:r>
          </a:p>
        </xdr:txBody>
      </xdr:sp>
      <xdr:cxnSp macro="">
        <xdr:nvCxnSpPr>
          <xdr:cNvPr id="167" name="Straight Connector 166">
            <a:extLst>
              <a:ext uri="{FF2B5EF4-FFF2-40B4-BE49-F238E27FC236}">
                <a16:creationId xmlns:a16="http://schemas.microsoft.com/office/drawing/2014/main" id="{00000000-0008-0000-0000-0000A7000000}"/>
              </a:ext>
            </a:extLst>
          </xdr:cNvPr>
          <xdr:cNvCxnSpPr>
            <a:stCxn id="166" idx="2"/>
            <a:endCxn id="154" idx="0"/>
          </xdr:cNvCxnSpPr>
        </xdr:nvCxnSpPr>
        <xdr:spPr>
          <a:xfrm flipH="1">
            <a:off x="6302505" y="2421104"/>
            <a:ext cx="3452" cy="129672"/>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811960</xdr:colOff>
      <xdr:row>0</xdr:row>
      <xdr:rowOff>0</xdr:rowOff>
    </xdr:from>
    <xdr:ext cx="3795496" cy="851447"/>
    <xdr:pic>
      <xdr:nvPicPr>
        <xdr:cNvPr id="2" name="Picture 1">
          <a:extLst>
            <a:ext uri="{FF2B5EF4-FFF2-40B4-BE49-F238E27FC236}">
              <a16:creationId xmlns:a16="http://schemas.microsoft.com/office/drawing/2014/main" id="{62B41DE3-C376-4C30-A0BC-CA9589815C68}"/>
            </a:ext>
          </a:extLst>
        </xdr:cNvPr>
        <xdr:cNvPicPr>
          <a:picLocks noChangeAspect="1"/>
        </xdr:cNvPicPr>
      </xdr:nvPicPr>
      <xdr:blipFill>
        <a:blip xmlns:r="http://schemas.openxmlformats.org/officeDocument/2006/relationships" r:embed="rId1"/>
        <a:stretch>
          <a:fillRect/>
        </a:stretch>
      </xdr:blipFill>
      <xdr:spPr>
        <a:xfrm>
          <a:off x="12012240" y="0"/>
          <a:ext cx="3795496" cy="851447"/>
        </a:xfrm>
        <a:prstGeom prst="rect">
          <a:avLst/>
        </a:prstGeom>
      </xdr:spPr>
    </xdr:pic>
    <xdr:clientData/>
  </xdr:oneCellAnchor>
  <xdr:twoCellAnchor editAs="oneCell">
    <xdr:from>
      <xdr:col>1</xdr:col>
      <xdr:colOff>21814</xdr:colOff>
      <xdr:row>40</xdr:row>
      <xdr:rowOff>1</xdr:rowOff>
    </xdr:from>
    <xdr:to>
      <xdr:col>8</xdr:col>
      <xdr:colOff>438359</xdr:colOff>
      <xdr:row>58</xdr:row>
      <xdr:rowOff>110804</xdr:rowOff>
    </xdr:to>
    <xdr:graphicFrame macro="">
      <xdr:nvGraphicFramePr>
        <xdr:cNvPr id="3" name="Chart 2">
          <a:extLst>
            <a:ext uri="{FF2B5EF4-FFF2-40B4-BE49-F238E27FC236}">
              <a16:creationId xmlns:a16="http://schemas.microsoft.com/office/drawing/2014/main" id="{79A795A6-CFD3-4735-AE6B-B7656BA19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316643</xdr:colOff>
      <xdr:row>67</xdr:row>
      <xdr:rowOff>106063</xdr:rowOff>
    </xdr:from>
    <xdr:to>
      <xdr:col>8</xdr:col>
      <xdr:colOff>413820</xdr:colOff>
      <xdr:row>86</xdr:row>
      <xdr:rowOff>48778</xdr:rowOff>
    </xdr:to>
    <xdr:graphicFrame macro="">
      <xdr:nvGraphicFramePr>
        <xdr:cNvPr id="6" name="Chart 5">
          <a:extLst>
            <a:ext uri="{FF2B5EF4-FFF2-40B4-BE49-F238E27FC236}">
              <a16:creationId xmlns:a16="http://schemas.microsoft.com/office/drawing/2014/main" id="{D7432BE3-2935-4163-999D-EED9D75E2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0</xdr:colOff>
      <xdr:row>67</xdr:row>
      <xdr:rowOff>106063</xdr:rowOff>
    </xdr:from>
    <xdr:to>
      <xdr:col>20</xdr:col>
      <xdr:colOff>416545</xdr:colOff>
      <xdr:row>86</xdr:row>
      <xdr:rowOff>39634</xdr:rowOff>
    </xdr:to>
    <xdr:graphicFrame macro="">
      <xdr:nvGraphicFramePr>
        <xdr:cNvPr id="7" name="Chart 6">
          <a:extLst>
            <a:ext uri="{FF2B5EF4-FFF2-40B4-BE49-F238E27FC236}">
              <a16:creationId xmlns:a16="http://schemas.microsoft.com/office/drawing/2014/main" id="{09E96AC2-94B8-4DC0-9E3B-87C5DDAE7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95</xdr:row>
      <xdr:rowOff>106063</xdr:rowOff>
    </xdr:from>
    <xdr:to>
      <xdr:col>8</xdr:col>
      <xdr:colOff>447438</xdr:colOff>
      <xdr:row>114</xdr:row>
      <xdr:rowOff>39635</xdr:rowOff>
    </xdr:to>
    <xdr:graphicFrame macro="">
      <xdr:nvGraphicFramePr>
        <xdr:cNvPr id="8" name="Chart 7">
          <a:extLst>
            <a:ext uri="{FF2B5EF4-FFF2-40B4-BE49-F238E27FC236}">
              <a16:creationId xmlns:a16="http://schemas.microsoft.com/office/drawing/2014/main" id="{7393A8B3-CDE2-48FD-B648-956F2C084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0</xdr:colOff>
      <xdr:row>95</xdr:row>
      <xdr:rowOff>106063</xdr:rowOff>
    </xdr:from>
    <xdr:to>
      <xdr:col>20</xdr:col>
      <xdr:colOff>416545</xdr:colOff>
      <xdr:row>114</xdr:row>
      <xdr:rowOff>39635</xdr:rowOff>
    </xdr:to>
    <xdr:graphicFrame macro="">
      <xdr:nvGraphicFramePr>
        <xdr:cNvPr id="9" name="Chart 8">
          <a:extLst>
            <a:ext uri="{FF2B5EF4-FFF2-40B4-BE49-F238E27FC236}">
              <a16:creationId xmlns:a16="http://schemas.microsoft.com/office/drawing/2014/main" id="{A7838ABE-224C-45A5-BAB3-62E59CAD6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9501</xdr:colOff>
      <xdr:row>7</xdr:row>
      <xdr:rowOff>96452</xdr:rowOff>
    </xdr:from>
    <xdr:to>
      <xdr:col>7</xdr:col>
      <xdr:colOff>53876</xdr:colOff>
      <xdr:row>26</xdr:row>
      <xdr:rowOff>103175</xdr:rowOff>
    </xdr:to>
    <xdr:graphicFrame macro="">
      <xdr:nvGraphicFramePr>
        <xdr:cNvPr id="11" name="Chart 10">
          <a:extLst>
            <a:ext uri="{FF2B5EF4-FFF2-40B4-BE49-F238E27FC236}">
              <a16:creationId xmlns:a16="http://schemas.microsoft.com/office/drawing/2014/main" id="{97ABA38A-E844-4EE4-84E6-274F51516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316006</xdr:colOff>
      <xdr:row>122</xdr:row>
      <xdr:rowOff>16809</xdr:rowOff>
    </xdr:from>
    <xdr:to>
      <xdr:col>8</xdr:col>
      <xdr:colOff>413183</xdr:colOff>
      <xdr:row>140</xdr:row>
      <xdr:rowOff>118467</xdr:rowOff>
    </xdr:to>
    <xdr:graphicFrame macro="">
      <xdr:nvGraphicFramePr>
        <xdr:cNvPr id="12" name="Chart 11">
          <a:extLst>
            <a:ext uri="{FF2B5EF4-FFF2-40B4-BE49-F238E27FC236}">
              <a16:creationId xmlns:a16="http://schemas.microsoft.com/office/drawing/2014/main" id="{8AFC9792-264A-4406-9E1B-AACA40859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13</xdr:col>
      <xdr:colOff>0</xdr:colOff>
      <xdr:row>40</xdr:row>
      <xdr:rowOff>1</xdr:rowOff>
    </xdr:from>
    <xdr:to>
      <xdr:col>20</xdr:col>
      <xdr:colOff>416545</xdr:colOff>
      <xdr:row>58</xdr:row>
      <xdr:rowOff>110804</xdr:rowOff>
    </xdr:to>
    <xdr:graphicFrame macro="">
      <xdr:nvGraphicFramePr>
        <xdr:cNvPr id="13" name="Chart 12">
          <a:extLst>
            <a:ext uri="{FF2B5EF4-FFF2-40B4-BE49-F238E27FC236}">
              <a16:creationId xmlns:a16="http://schemas.microsoft.com/office/drawing/2014/main" id="{9B13393B-E1AE-478E-B504-652E7BDB8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7</xdr:row>
      <xdr:rowOff>96452</xdr:rowOff>
    </xdr:from>
    <xdr:to>
      <xdr:col>19</xdr:col>
      <xdr:colOff>40834</xdr:colOff>
      <xdr:row>26</xdr:row>
      <xdr:rowOff>103175</xdr:rowOff>
    </xdr:to>
    <xdr:graphicFrame macro="">
      <xdr:nvGraphicFramePr>
        <xdr:cNvPr id="15" name="Chart 14">
          <a:extLst>
            <a:ext uri="{FF2B5EF4-FFF2-40B4-BE49-F238E27FC236}">
              <a16:creationId xmlns:a16="http://schemas.microsoft.com/office/drawing/2014/main" id="{6B505C0A-F0E7-46CF-9643-1532DD7FF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660288</xdr:colOff>
      <xdr:row>0</xdr:row>
      <xdr:rowOff>2334</xdr:rowOff>
    </xdr:from>
    <xdr:ext cx="3795496" cy="851447"/>
    <xdr:pic>
      <xdr:nvPicPr>
        <xdr:cNvPr id="2" name="Picture 1">
          <a:extLst>
            <a:ext uri="{FF2B5EF4-FFF2-40B4-BE49-F238E27FC236}">
              <a16:creationId xmlns:a16="http://schemas.microsoft.com/office/drawing/2014/main" id="{A949FA3B-4797-4E18-825E-0D14F5F875A4}"/>
            </a:ext>
          </a:extLst>
        </xdr:cNvPr>
        <xdr:cNvPicPr>
          <a:picLocks noChangeAspect="1"/>
        </xdr:cNvPicPr>
      </xdr:nvPicPr>
      <xdr:blipFill>
        <a:blip xmlns:r="http://schemas.openxmlformats.org/officeDocument/2006/relationships" r:embed="rId1"/>
        <a:stretch>
          <a:fillRect/>
        </a:stretch>
      </xdr:blipFill>
      <xdr:spPr>
        <a:xfrm>
          <a:off x="7103271" y="2334"/>
          <a:ext cx="3795496" cy="8514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665164</xdr:colOff>
      <xdr:row>0</xdr:row>
      <xdr:rowOff>0</xdr:rowOff>
    </xdr:from>
    <xdr:ext cx="3795496" cy="851447"/>
    <xdr:pic>
      <xdr:nvPicPr>
        <xdr:cNvPr id="2" name="Picture 1">
          <a:extLst>
            <a:ext uri="{FF2B5EF4-FFF2-40B4-BE49-F238E27FC236}">
              <a16:creationId xmlns:a16="http://schemas.microsoft.com/office/drawing/2014/main" id="{6353C181-65D8-42D4-BA55-F94DFA305DFD}"/>
            </a:ext>
          </a:extLst>
        </xdr:cNvPr>
        <xdr:cNvPicPr>
          <a:picLocks noChangeAspect="1"/>
        </xdr:cNvPicPr>
      </xdr:nvPicPr>
      <xdr:blipFill>
        <a:blip xmlns:r="http://schemas.openxmlformats.org/officeDocument/2006/relationships" r:embed="rId1"/>
        <a:stretch>
          <a:fillRect/>
        </a:stretch>
      </xdr:blipFill>
      <xdr:spPr>
        <a:xfrm>
          <a:off x="7078664" y="0"/>
          <a:ext cx="3795496" cy="851447"/>
        </a:xfrm>
        <a:prstGeom prst="rect">
          <a:avLst/>
        </a:prstGeom>
      </xdr:spPr>
    </xdr:pic>
    <xdr:clientData/>
  </xdr:oneCellAnchor>
  <xdr:twoCellAnchor>
    <xdr:from>
      <xdr:col>12</xdr:col>
      <xdr:colOff>325120</xdr:colOff>
      <xdr:row>6</xdr:row>
      <xdr:rowOff>76</xdr:rowOff>
    </xdr:from>
    <xdr:to>
      <xdr:col>22</xdr:col>
      <xdr:colOff>424359</xdr:colOff>
      <xdr:row>25</xdr:row>
      <xdr:rowOff>21232</xdr:rowOff>
    </xdr:to>
    <xdr:graphicFrame macro="">
      <xdr:nvGraphicFramePr>
        <xdr:cNvPr id="3" name="Chart 2">
          <a:extLst>
            <a:ext uri="{FF2B5EF4-FFF2-40B4-BE49-F238E27FC236}">
              <a16:creationId xmlns:a16="http://schemas.microsoft.com/office/drawing/2014/main" id="{01FD7A4A-0928-4C67-A676-A1C3135F90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9</xdr:col>
      <xdr:colOff>285750</xdr:colOff>
      <xdr:row>0</xdr:row>
      <xdr:rowOff>0</xdr:rowOff>
    </xdr:from>
    <xdr:ext cx="3795496" cy="851447"/>
    <xdr:pic>
      <xdr:nvPicPr>
        <xdr:cNvPr id="2" name="Picture 1">
          <a:extLst>
            <a:ext uri="{FF2B5EF4-FFF2-40B4-BE49-F238E27FC236}">
              <a16:creationId xmlns:a16="http://schemas.microsoft.com/office/drawing/2014/main" id="{3238050D-E5AF-4926-ADEB-03F0D0C5FEA7}"/>
            </a:ext>
          </a:extLst>
        </xdr:cNvPr>
        <xdr:cNvPicPr>
          <a:picLocks noChangeAspect="1"/>
        </xdr:cNvPicPr>
      </xdr:nvPicPr>
      <xdr:blipFill>
        <a:blip xmlns:r="http://schemas.openxmlformats.org/officeDocument/2006/relationships" r:embed="rId1"/>
        <a:stretch>
          <a:fillRect/>
        </a:stretch>
      </xdr:blipFill>
      <xdr:spPr>
        <a:xfrm>
          <a:off x="6981265" y="0"/>
          <a:ext cx="3795496" cy="851447"/>
        </a:xfrm>
        <a:prstGeom prst="rect">
          <a:avLst/>
        </a:prstGeom>
      </xdr:spPr>
    </xdr:pic>
    <xdr:clientData/>
  </xdr:oneCellAnchor>
  <xdr:twoCellAnchor editAs="oneCell">
    <xdr:from>
      <xdr:col>0</xdr:col>
      <xdr:colOff>294640</xdr:colOff>
      <xdr:row>33</xdr:row>
      <xdr:rowOff>50797</xdr:rowOff>
    </xdr:from>
    <xdr:to>
      <xdr:col>8</xdr:col>
      <xdr:colOff>539556</xdr:colOff>
      <xdr:row>52</xdr:row>
      <xdr:rowOff>99969</xdr:rowOff>
    </xdr:to>
    <xdr:graphicFrame macro="">
      <xdr:nvGraphicFramePr>
        <xdr:cNvPr id="3" name="Chart 2">
          <a:extLst>
            <a:ext uri="{FF2B5EF4-FFF2-40B4-BE49-F238E27FC236}">
              <a16:creationId xmlns:a16="http://schemas.microsoft.com/office/drawing/2014/main" id="{B22ACCEB-0451-4F7B-9188-8F30E8DB5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640188</xdr:colOff>
      <xdr:row>0</xdr:row>
      <xdr:rowOff>7937</xdr:rowOff>
    </xdr:from>
    <xdr:ext cx="3795496" cy="851447"/>
    <xdr:pic>
      <xdr:nvPicPr>
        <xdr:cNvPr id="2" name="Picture 1">
          <a:extLst>
            <a:ext uri="{FF2B5EF4-FFF2-40B4-BE49-F238E27FC236}">
              <a16:creationId xmlns:a16="http://schemas.microsoft.com/office/drawing/2014/main" id="{5212C348-00FE-4D56-913C-E3A36BBA8A3A}"/>
            </a:ext>
          </a:extLst>
        </xdr:cNvPr>
        <xdr:cNvPicPr>
          <a:picLocks noChangeAspect="1"/>
        </xdr:cNvPicPr>
      </xdr:nvPicPr>
      <xdr:blipFill>
        <a:blip xmlns:r="http://schemas.openxmlformats.org/officeDocument/2006/relationships" r:embed="rId1"/>
        <a:stretch>
          <a:fillRect/>
        </a:stretch>
      </xdr:blipFill>
      <xdr:spPr>
        <a:xfrm>
          <a:off x="7072364" y="7937"/>
          <a:ext cx="3795496" cy="85144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lightcounting.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DAE0-DFD1-4CE6-8F08-3B8E3DFA984F}">
  <sheetPr>
    <tabColor rgb="FFCCFFCC"/>
  </sheetPr>
  <dimension ref="A1:Y60"/>
  <sheetViews>
    <sheetView showGridLines="0" tabSelected="1" zoomScale="90" zoomScaleNormal="90" zoomScalePageLayoutView="80" workbookViewId="0"/>
  </sheetViews>
  <sheetFormatPr defaultColWidth="9.19921875" defaultRowHeight="12.75" x14ac:dyDescent="0.35"/>
  <cols>
    <col min="1" max="1" width="4.46484375" style="1" customWidth="1"/>
    <col min="2" max="2" width="34.53125" style="112" customWidth="1"/>
    <col min="3" max="7" width="8.796875" style="1" customWidth="1"/>
    <col min="8" max="8" width="34.46484375" style="1" customWidth="1"/>
    <col min="9" max="9" width="34.86328125" style="1" customWidth="1"/>
    <col min="10" max="10" width="20.53125" style="1" customWidth="1"/>
    <col min="11" max="16384" width="9.19921875" style="1"/>
  </cols>
  <sheetData>
    <row r="1" spans="1:25" x14ac:dyDescent="0.35">
      <c r="A1" s="2"/>
      <c r="C1" s="2"/>
      <c r="D1" s="2"/>
      <c r="E1" s="2"/>
      <c r="F1" s="2"/>
      <c r="G1" s="2"/>
      <c r="H1" s="2"/>
      <c r="I1" s="2"/>
      <c r="J1" s="2"/>
      <c r="K1" s="2"/>
      <c r="L1" s="2"/>
      <c r="M1" s="2"/>
      <c r="N1" s="2"/>
      <c r="O1" s="2"/>
      <c r="P1" s="2"/>
      <c r="Q1" s="2"/>
      <c r="R1" s="2"/>
      <c r="S1" s="2"/>
      <c r="T1" s="2"/>
      <c r="U1" s="2"/>
      <c r="V1" s="2"/>
      <c r="W1" s="2"/>
      <c r="X1" s="2"/>
      <c r="Y1" s="2"/>
    </row>
    <row r="2" spans="1:25" ht="17.649999999999999" x14ac:dyDescent="0.5">
      <c r="A2" s="2"/>
      <c r="B2" s="170" t="s">
        <v>137</v>
      </c>
      <c r="C2" s="14"/>
      <c r="D2" s="14"/>
      <c r="E2" s="14"/>
      <c r="F2" s="14"/>
      <c r="G2" s="14"/>
      <c r="H2" s="14"/>
      <c r="I2" s="14"/>
      <c r="J2" s="14"/>
      <c r="K2" s="2"/>
      <c r="L2" s="2"/>
      <c r="M2" s="2"/>
      <c r="N2" s="2"/>
      <c r="O2" s="2"/>
      <c r="P2" s="2"/>
      <c r="Q2" s="2"/>
      <c r="R2" s="2"/>
      <c r="S2" s="2"/>
      <c r="T2" s="2"/>
      <c r="U2" s="2"/>
      <c r="V2" s="2"/>
      <c r="W2" s="2"/>
      <c r="X2" s="2"/>
      <c r="Y2" s="2"/>
    </row>
    <row r="3" spans="1:25" ht="17.25" x14ac:dyDescent="0.45">
      <c r="A3" s="2"/>
      <c r="B3" s="171" t="s">
        <v>198</v>
      </c>
      <c r="C3" s="13"/>
      <c r="D3" s="13"/>
      <c r="E3" s="13"/>
      <c r="F3" s="13"/>
      <c r="G3" s="13"/>
      <c r="H3" s="13"/>
      <c r="I3" s="13"/>
      <c r="J3" s="13"/>
      <c r="K3" s="2"/>
      <c r="L3" s="2"/>
      <c r="M3" s="2"/>
      <c r="N3" s="2"/>
      <c r="O3" s="2"/>
      <c r="P3" s="2"/>
      <c r="Q3" s="2"/>
      <c r="R3" s="2"/>
      <c r="S3" s="2"/>
      <c r="T3" s="2"/>
      <c r="U3" s="2"/>
      <c r="V3" s="2"/>
      <c r="W3" s="2"/>
      <c r="X3" s="2"/>
      <c r="Y3" s="2"/>
    </row>
    <row r="4" spans="1:25" ht="13.25" customHeight="1" x14ac:dyDescent="0.35">
      <c r="A4" s="2"/>
      <c r="C4" s="2"/>
      <c r="D4" s="2"/>
      <c r="E4" s="2"/>
      <c r="F4" s="2"/>
      <c r="G4" s="2"/>
      <c r="H4" s="2"/>
      <c r="I4" s="2"/>
      <c r="J4" s="2"/>
      <c r="K4" s="2"/>
      <c r="L4" s="2"/>
      <c r="M4" s="2"/>
      <c r="N4" s="2"/>
      <c r="O4" s="2"/>
      <c r="P4" s="2"/>
      <c r="Q4" s="2"/>
      <c r="R4" s="2"/>
      <c r="S4" s="2"/>
      <c r="T4" s="2"/>
      <c r="U4" s="2"/>
      <c r="V4" s="2"/>
      <c r="W4" s="2"/>
      <c r="X4" s="2"/>
      <c r="Y4" s="2"/>
    </row>
    <row r="5" spans="1:25" ht="15.6" customHeight="1" x14ac:dyDescent="0.4">
      <c r="A5" s="2"/>
      <c r="B5" s="172" t="s">
        <v>99</v>
      </c>
      <c r="C5" s="12"/>
      <c r="D5" s="11"/>
      <c r="E5" s="11"/>
      <c r="F5" s="11"/>
      <c r="G5" s="11"/>
      <c r="H5" s="11"/>
      <c r="I5" s="12"/>
      <c r="J5" s="11"/>
      <c r="K5" s="2"/>
      <c r="L5" s="2"/>
      <c r="M5" s="2"/>
      <c r="N5" s="2"/>
      <c r="O5" s="2"/>
      <c r="P5" s="2"/>
      <c r="Q5" s="2"/>
      <c r="R5" s="2"/>
      <c r="S5" s="2"/>
      <c r="T5" s="2"/>
      <c r="U5" s="2"/>
      <c r="V5" s="2"/>
      <c r="W5" s="2"/>
      <c r="X5" s="2"/>
      <c r="Y5" s="2"/>
    </row>
    <row r="6" spans="1:25" ht="47.75" customHeight="1" x14ac:dyDescent="0.35">
      <c r="A6" s="2"/>
      <c r="B6" s="159" t="s">
        <v>186</v>
      </c>
      <c r="C6" s="159"/>
      <c r="D6" s="159"/>
      <c r="E6" s="159"/>
      <c r="F6" s="159"/>
      <c r="G6" s="159"/>
      <c r="H6" s="159"/>
      <c r="I6" s="159"/>
      <c r="J6" s="159"/>
      <c r="K6" s="78"/>
      <c r="L6" s="78"/>
      <c r="M6" s="78"/>
      <c r="N6" s="78"/>
      <c r="O6" s="78"/>
      <c r="P6" s="78"/>
      <c r="Q6" s="10"/>
      <c r="R6" s="10"/>
      <c r="S6" s="2"/>
      <c r="T6" s="2"/>
      <c r="U6" s="2"/>
      <c r="V6" s="2"/>
      <c r="W6" s="2"/>
      <c r="X6" s="2"/>
      <c r="Y6" s="2"/>
    </row>
    <row r="7" spans="1:25" ht="13.25" customHeight="1" x14ac:dyDescent="0.35">
      <c r="A7" s="2"/>
      <c r="F7" s="112"/>
      <c r="G7" s="112"/>
      <c r="H7" s="112"/>
      <c r="I7" s="112"/>
      <c r="K7" s="78"/>
      <c r="L7" s="78"/>
      <c r="M7" s="78"/>
      <c r="N7" s="78"/>
      <c r="O7" s="78"/>
      <c r="P7" s="78"/>
      <c r="Q7" s="10"/>
      <c r="R7" s="10"/>
      <c r="S7" s="2"/>
      <c r="T7" s="2"/>
      <c r="U7" s="2"/>
      <c r="V7" s="2"/>
      <c r="W7" s="2"/>
      <c r="X7" s="2"/>
      <c r="Y7" s="2"/>
    </row>
    <row r="8" spans="1:25" ht="13.25" customHeight="1" x14ac:dyDescent="0.35">
      <c r="A8" s="2"/>
      <c r="B8" s="112" t="s">
        <v>26</v>
      </c>
      <c r="C8" s="2"/>
      <c r="D8" s="2"/>
      <c r="E8" s="2"/>
      <c r="F8" s="116"/>
      <c r="G8" s="112"/>
      <c r="H8" s="112"/>
      <c r="I8" s="112"/>
      <c r="J8" s="2"/>
      <c r="K8" s="2"/>
      <c r="L8" s="2"/>
      <c r="M8" s="2"/>
      <c r="N8" s="2"/>
      <c r="O8" s="2"/>
      <c r="P8" s="2"/>
      <c r="Q8" s="2"/>
      <c r="R8" s="2"/>
      <c r="S8" s="2"/>
      <c r="T8" s="2"/>
      <c r="U8" s="2"/>
      <c r="V8" s="2"/>
      <c r="W8" s="2"/>
      <c r="X8" s="2"/>
      <c r="Y8" s="2"/>
    </row>
    <row r="9" spans="1:25" ht="20" customHeight="1" x14ac:dyDescent="0.35">
      <c r="A9" s="2"/>
      <c r="B9" s="173" t="s">
        <v>138</v>
      </c>
      <c r="C9" s="83" t="s">
        <v>100</v>
      </c>
      <c r="D9" s="83" t="s">
        <v>101</v>
      </c>
      <c r="E9" s="83" t="s">
        <v>35</v>
      </c>
      <c r="F9" s="83" t="s">
        <v>50</v>
      </c>
      <c r="G9" s="83" t="s">
        <v>51</v>
      </c>
      <c r="H9" s="83" t="s">
        <v>48</v>
      </c>
      <c r="I9" s="84" t="s">
        <v>25</v>
      </c>
      <c r="J9" s="2"/>
      <c r="K9" s="2"/>
      <c r="L9" s="2"/>
      <c r="M9" s="2"/>
      <c r="N9" s="2"/>
      <c r="O9" s="2" t="s">
        <v>24</v>
      </c>
      <c r="P9" s="2"/>
      <c r="Q9" s="2"/>
      <c r="R9" s="2"/>
      <c r="S9" s="2"/>
      <c r="T9" s="2"/>
      <c r="U9" s="2"/>
      <c r="V9" s="2"/>
      <c r="W9" s="2"/>
    </row>
    <row r="10" spans="1:25" ht="13.35" customHeight="1" x14ac:dyDescent="0.35">
      <c r="A10" s="2"/>
      <c r="B10" s="174" t="s">
        <v>102</v>
      </c>
      <c r="C10" s="9" t="s">
        <v>38</v>
      </c>
      <c r="D10" s="9" t="s">
        <v>38</v>
      </c>
      <c r="E10" s="9"/>
      <c r="F10" s="9"/>
      <c r="G10" s="9"/>
      <c r="H10" s="9" t="s">
        <v>103</v>
      </c>
      <c r="I10" s="7"/>
      <c r="J10" s="2"/>
      <c r="K10" s="2"/>
      <c r="L10" s="2"/>
      <c r="M10" s="2"/>
      <c r="N10" s="2"/>
      <c r="O10" s="2"/>
      <c r="P10" s="2"/>
      <c r="Q10" s="2"/>
      <c r="R10" s="2"/>
      <c r="S10" s="2"/>
      <c r="T10" s="2"/>
      <c r="U10" s="2"/>
      <c r="V10" s="2"/>
      <c r="W10" s="2"/>
    </row>
    <row r="11" spans="1:25" ht="13.25" customHeight="1" x14ac:dyDescent="0.35">
      <c r="A11" s="2"/>
      <c r="B11" s="174" t="s">
        <v>104</v>
      </c>
      <c r="C11" s="9"/>
      <c r="D11" s="9" t="s">
        <v>38</v>
      </c>
      <c r="E11" s="9"/>
      <c r="F11" s="9"/>
      <c r="G11" s="9"/>
      <c r="H11" s="9" t="s">
        <v>105</v>
      </c>
      <c r="I11" s="8"/>
      <c r="J11" s="2"/>
      <c r="K11" s="2"/>
      <c r="L11" s="2"/>
      <c r="M11" s="2"/>
      <c r="N11" s="2"/>
      <c r="O11" s="2"/>
      <c r="P11" s="2"/>
      <c r="Q11" s="2"/>
      <c r="R11" s="2"/>
      <c r="S11" s="2"/>
      <c r="T11" s="2"/>
      <c r="U11" s="2"/>
      <c r="V11" s="2"/>
      <c r="W11" s="2"/>
    </row>
    <row r="12" spans="1:25" ht="13.25" customHeight="1" x14ac:dyDescent="0.35">
      <c r="A12" s="2"/>
      <c r="B12" s="174" t="s">
        <v>66</v>
      </c>
      <c r="C12" s="9" t="s">
        <v>38</v>
      </c>
      <c r="D12" s="9" t="s">
        <v>38</v>
      </c>
      <c r="E12" s="9" t="s">
        <v>38</v>
      </c>
      <c r="F12" s="9" t="s">
        <v>38</v>
      </c>
      <c r="G12" s="9" t="s">
        <v>38</v>
      </c>
      <c r="H12" s="9"/>
      <c r="I12" s="7" t="s">
        <v>2</v>
      </c>
      <c r="J12" s="2"/>
      <c r="K12" s="2"/>
      <c r="L12" s="2"/>
      <c r="M12" s="2"/>
      <c r="N12" s="2"/>
      <c r="O12" s="2"/>
      <c r="P12" s="2"/>
      <c r="Q12" s="2"/>
      <c r="R12" s="2"/>
      <c r="S12" s="2"/>
      <c r="T12" s="2"/>
      <c r="U12" s="2"/>
      <c r="V12" s="2"/>
      <c r="W12" s="2"/>
    </row>
    <row r="13" spans="1:25" ht="13.25" customHeight="1" x14ac:dyDescent="0.35">
      <c r="A13" s="2"/>
      <c r="B13" s="174" t="s">
        <v>106</v>
      </c>
      <c r="C13" s="9"/>
      <c r="D13" s="18" t="s">
        <v>38</v>
      </c>
      <c r="E13" s="9"/>
      <c r="F13" s="9"/>
      <c r="G13" s="9"/>
      <c r="H13" s="9" t="s">
        <v>105</v>
      </c>
      <c r="I13" s="7"/>
      <c r="J13" s="2"/>
      <c r="K13" s="2"/>
      <c r="L13" s="2"/>
      <c r="M13" s="2"/>
      <c r="N13" s="2"/>
      <c r="O13" s="2"/>
      <c r="P13" s="2"/>
      <c r="Q13" s="2"/>
      <c r="R13" s="2"/>
      <c r="S13" s="2"/>
      <c r="T13" s="2"/>
      <c r="U13" s="2"/>
      <c r="V13" s="2"/>
      <c r="W13" s="2"/>
    </row>
    <row r="14" spans="1:25" ht="13.25" customHeight="1" x14ac:dyDescent="0.35">
      <c r="A14" s="2"/>
      <c r="B14" s="175" t="s">
        <v>22</v>
      </c>
      <c r="C14" s="9" t="s">
        <v>38</v>
      </c>
      <c r="D14" s="9" t="s">
        <v>38</v>
      </c>
      <c r="E14" s="9"/>
      <c r="F14" s="9" t="s">
        <v>38</v>
      </c>
      <c r="G14" s="9" t="s">
        <v>38</v>
      </c>
      <c r="H14" s="9" t="s">
        <v>103</v>
      </c>
      <c r="I14" s="6" t="s">
        <v>171</v>
      </c>
      <c r="J14" s="2"/>
      <c r="K14" s="2"/>
      <c r="L14" s="2"/>
      <c r="M14" s="2"/>
      <c r="N14" s="2"/>
      <c r="O14" s="2"/>
      <c r="P14" s="2"/>
      <c r="Q14" s="2"/>
      <c r="R14" s="2"/>
      <c r="S14" s="2"/>
      <c r="T14" s="2"/>
      <c r="U14" s="2"/>
      <c r="V14" s="2"/>
      <c r="W14" s="2"/>
    </row>
    <row r="15" spans="1:25" ht="13.25" customHeight="1" x14ac:dyDescent="0.35">
      <c r="A15" s="2"/>
      <c r="B15" s="175" t="s">
        <v>23</v>
      </c>
      <c r="C15" s="18"/>
      <c r="D15" s="18" t="s">
        <v>38</v>
      </c>
      <c r="E15" s="18"/>
      <c r="F15" s="18" t="s">
        <v>38</v>
      </c>
      <c r="G15" s="18" t="s">
        <v>38</v>
      </c>
      <c r="H15" s="9"/>
      <c r="I15" s="7" t="s">
        <v>2</v>
      </c>
      <c r="J15" s="2"/>
      <c r="K15" s="2"/>
      <c r="L15" s="2"/>
      <c r="M15" s="2"/>
      <c r="N15" s="2"/>
      <c r="O15" s="2"/>
      <c r="P15" s="2"/>
      <c r="Q15" s="2"/>
      <c r="R15" s="2"/>
      <c r="S15" s="2"/>
      <c r="T15" s="2"/>
      <c r="U15" s="2"/>
      <c r="V15" s="2"/>
      <c r="W15" s="2"/>
    </row>
    <row r="16" spans="1:25" ht="13.25" customHeight="1" x14ac:dyDescent="0.35">
      <c r="A16" s="2"/>
      <c r="B16" s="174" t="s">
        <v>107</v>
      </c>
      <c r="C16" s="9"/>
      <c r="D16" s="18" t="s">
        <v>38</v>
      </c>
      <c r="E16" s="9"/>
      <c r="F16" s="9"/>
      <c r="G16" s="9"/>
      <c r="H16" s="9" t="s">
        <v>105</v>
      </c>
      <c r="I16" s="6"/>
      <c r="J16" s="2"/>
      <c r="K16" s="2"/>
      <c r="L16" s="2"/>
      <c r="M16" s="2"/>
      <c r="N16" s="2"/>
      <c r="O16" s="2"/>
      <c r="P16" s="2"/>
      <c r="Q16" s="2"/>
      <c r="R16" s="2"/>
      <c r="S16" s="2"/>
      <c r="T16" s="2"/>
      <c r="U16" s="2"/>
      <c r="V16" s="2"/>
      <c r="W16" s="2"/>
    </row>
    <row r="17" spans="1:23" ht="13.25" customHeight="1" x14ac:dyDescent="0.35">
      <c r="A17" s="2"/>
      <c r="B17" s="174" t="s">
        <v>108</v>
      </c>
      <c r="C17" s="9"/>
      <c r="D17" s="18" t="s">
        <v>38</v>
      </c>
      <c r="E17" s="9"/>
      <c r="F17" s="9"/>
      <c r="G17" s="9"/>
      <c r="H17" s="9" t="s">
        <v>109</v>
      </c>
      <c r="I17" s="6"/>
      <c r="J17" s="2"/>
      <c r="K17" s="2"/>
      <c r="L17" s="2"/>
      <c r="M17" s="2"/>
      <c r="N17" s="2"/>
      <c r="O17" s="2"/>
      <c r="P17" s="2"/>
      <c r="Q17" s="2"/>
      <c r="R17" s="2"/>
      <c r="S17" s="2"/>
      <c r="T17" s="2"/>
      <c r="U17" s="2"/>
      <c r="V17" s="2"/>
      <c r="W17" s="2"/>
    </row>
    <row r="18" spans="1:23" ht="13.25" customHeight="1" x14ac:dyDescent="0.35">
      <c r="A18" s="2"/>
      <c r="B18" s="175" t="s">
        <v>21</v>
      </c>
      <c r="C18" s="9"/>
      <c r="D18" s="9" t="s">
        <v>38</v>
      </c>
      <c r="E18" s="9"/>
      <c r="F18" s="9" t="s">
        <v>38</v>
      </c>
      <c r="G18" s="9"/>
      <c r="H18" s="9"/>
      <c r="I18" s="6" t="s">
        <v>1</v>
      </c>
      <c r="J18" s="2"/>
      <c r="K18" s="2"/>
      <c r="L18" s="2"/>
      <c r="M18" s="2"/>
      <c r="N18" s="2"/>
      <c r="O18" s="2"/>
      <c r="P18" s="2"/>
      <c r="Q18" s="2"/>
      <c r="R18" s="2"/>
      <c r="S18" s="2"/>
      <c r="T18" s="2"/>
      <c r="U18" s="2"/>
      <c r="V18" s="2"/>
      <c r="W18" s="2"/>
    </row>
    <row r="19" spans="1:23" ht="13.25" customHeight="1" x14ac:dyDescent="0.35">
      <c r="A19" s="2"/>
      <c r="B19" s="175" t="s">
        <v>64</v>
      </c>
      <c r="C19" s="9" t="s">
        <v>38</v>
      </c>
      <c r="D19" s="9" t="s">
        <v>38</v>
      </c>
      <c r="E19" s="9" t="s">
        <v>38</v>
      </c>
      <c r="F19" s="9" t="s">
        <v>38</v>
      </c>
      <c r="G19" s="9"/>
      <c r="H19" s="9"/>
      <c r="I19" s="6" t="s">
        <v>1</v>
      </c>
      <c r="J19" s="2"/>
      <c r="K19" s="2"/>
      <c r="L19" s="2"/>
      <c r="M19" s="2"/>
      <c r="N19" s="2"/>
      <c r="O19" s="2"/>
      <c r="P19" s="2"/>
      <c r="Q19" s="2"/>
      <c r="R19" s="2"/>
      <c r="S19" s="2"/>
      <c r="T19" s="2"/>
      <c r="U19" s="2"/>
      <c r="V19" s="2"/>
      <c r="W19" s="2"/>
    </row>
    <row r="20" spans="1:23" ht="13.25" customHeight="1" x14ac:dyDescent="0.35">
      <c r="A20" s="2"/>
      <c r="B20" s="174" t="s">
        <v>110</v>
      </c>
      <c r="C20" s="9"/>
      <c r="D20" s="9" t="s">
        <v>38</v>
      </c>
      <c r="E20" s="9"/>
      <c r="F20" s="9"/>
      <c r="G20" s="9"/>
      <c r="H20" s="9" t="s">
        <v>105</v>
      </c>
      <c r="I20" s="6"/>
      <c r="J20" s="2"/>
      <c r="K20" s="2"/>
      <c r="L20" s="2"/>
      <c r="M20" s="2"/>
      <c r="N20" s="2"/>
      <c r="O20" s="2"/>
      <c r="P20" s="2"/>
      <c r="Q20" s="2"/>
      <c r="R20" s="2"/>
      <c r="S20" s="2"/>
      <c r="T20" s="2"/>
      <c r="U20" s="2"/>
      <c r="V20" s="2"/>
      <c r="W20" s="2"/>
    </row>
    <row r="21" spans="1:23" ht="13.25" customHeight="1" x14ac:dyDescent="0.35">
      <c r="A21" s="2"/>
      <c r="B21" s="175" t="s">
        <v>65</v>
      </c>
      <c r="C21" s="9" t="s">
        <v>38</v>
      </c>
      <c r="D21" s="9"/>
      <c r="E21" s="9" t="s">
        <v>38</v>
      </c>
      <c r="F21" s="9"/>
      <c r="G21" s="9"/>
      <c r="H21" s="9"/>
      <c r="I21" s="6"/>
      <c r="J21" s="2"/>
      <c r="K21" s="2"/>
      <c r="L21" s="2"/>
      <c r="M21" s="2"/>
      <c r="N21" s="2"/>
      <c r="O21" s="2"/>
      <c r="P21" s="2"/>
      <c r="Q21" s="2"/>
      <c r="R21" s="2"/>
      <c r="S21" s="2"/>
      <c r="T21" s="2"/>
      <c r="U21" s="2"/>
      <c r="V21" s="2"/>
      <c r="W21" s="2"/>
    </row>
    <row r="22" spans="1:23" ht="13.25" customHeight="1" x14ac:dyDescent="0.35">
      <c r="A22" s="2"/>
      <c r="B22" s="174" t="s">
        <v>111</v>
      </c>
      <c r="C22" s="9" t="s">
        <v>38</v>
      </c>
      <c r="D22" s="9"/>
      <c r="E22" s="9"/>
      <c r="F22" s="9" t="s">
        <v>38</v>
      </c>
      <c r="G22" s="9" t="s">
        <v>38</v>
      </c>
      <c r="H22" s="9"/>
      <c r="I22" s="6"/>
      <c r="J22" s="2"/>
      <c r="K22" s="2"/>
      <c r="L22" s="2"/>
      <c r="M22" s="2"/>
      <c r="N22" s="2"/>
      <c r="O22" s="2"/>
      <c r="P22" s="2"/>
      <c r="Q22" s="2"/>
      <c r="R22" s="2"/>
      <c r="S22" s="2"/>
      <c r="T22" s="2"/>
      <c r="U22" s="2"/>
      <c r="V22" s="2"/>
      <c r="W22" s="2"/>
    </row>
    <row r="23" spans="1:23" ht="13.25" customHeight="1" x14ac:dyDescent="0.35">
      <c r="A23" s="2"/>
      <c r="B23" s="174" t="s">
        <v>112</v>
      </c>
      <c r="C23" s="9"/>
      <c r="D23" s="9" t="s">
        <v>38</v>
      </c>
      <c r="E23" s="9"/>
      <c r="F23" s="9"/>
      <c r="G23" s="9"/>
      <c r="H23" s="9" t="s">
        <v>113</v>
      </c>
      <c r="I23" s="6"/>
      <c r="J23" s="2"/>
      <c r="K23" s="2"/>
      <c r="L23" s="2"/>
      <c r="M23" s="2"/>
      <c r="N23" s="2"/>
      <c r="O23" s="2"/>
      <c r="P23" s="2"/>
      <c r="Q23" s="2"/>
      <c r="R23" s="2"/>
      <c r="S23" s="2"/>
      <c r="T23" s="2"/>
      <c r="U23" s="2"/>
      <c r="V23" s="2"/>
      <c r="W23" s="2"/>
    </row>
    <row r="24" spans="1:23" ht="13.25" customHeight="1" x14ac:dyDescent="0.35">
      <c r="A24" s="2"/>
      <c r="B24" s="176" t="s">
        <v>20</v>
      </c>
      <c r="C24" s="18" t="s">
        <v>38</v>
      </c>
      <c r="D24" s="18"/>
      <c r="E24" s="18" t="s">
        <v>38</v>
      </c>
      <c r="F24" s="18" t="s">
        <v>38</v>
      </c>
      <c r="G24" s="18"/>
      <c r="H24" s="18"/>
      <c r="I24" s="6" t="s">
        <v>1</v>
      </c>
      <c r="J24" s="2"/>
      <c r="K24" s="2"/>
      <c r="L24" s="2"/>
      <c r="M24" s="2"/>
      <c r="N24" s="2"/>
      <c r="O24" s="2"/>
      <c r="P24" s="2"/>
      <c r="Q24" s="2"/>
      <c r="R24" s="2"/>
      <c r="S24" s="2"/>
      <c r="T24" s="2"/>
      <c r="U24" s="2"/>
      <c r="V24" s="2"/>
      <c r="W24" s="2"/>
    </row>
    <row r="25" spans="1:23" ht="13.25" customHeight="1" x14ac:dyDescent="0.35">
      <c r="A25" s="2"/>
      <c r="B25" s="176" t="s">
        <v>19</v>
      </c>
      <c r="C25" s="18" t="s">
        <v>38</v>
      </c>
      <c r="D25" s="18" t="s">
        <v>38</v>
      </c>
      <c r="E25" s="18" t="s">
        <v>38</v>
      </c>
      <c r="F25" s="18" t="s">
        <v>38</v>
      </c>
      <c r="G25" s="18" t="s">
        <v>38</v>
      </c>
      <c r="H25" s="18"/>
      <c r="I25" s="4" t="s">
        <v>2</v>
      </c>
      <c r="J25" s="2"/>
      <c r="K25" s="2"/>
      <c r="L25" s="2"/>
      <c r="M25" s="2"/>
      <c r="N25" s="2"/>
      <c r="O25" s="2"/>
      <c r="P25" s="2"/>
      <c r="Q25" s="2"/>
      <c r="R25" s="2"/>
      <c r="S25" s="2"/>
      <c r="T25" s="2"/>
      <c r="U25" s="2"/>
      <c r="V25" s="2"/>
      <c r="W25" s="2"/>
    </row>
    <row r="26" spans="1:23" ht="13.25" customHeight="1" x14ac:dyDescent="0.35">
      <c r="A26" s="2"/>
      <c r="B26" s="174" t="s">
        <v>114</v>
      </c>
      <c r="C26" s="18"/>
      <c r="D26" s="18" t="s">
        <v>38</v>
      </c>
      <c r="E26" s="18"/>
      <c r="F26" s="18"/>
      <c r="G26" s="18"/>
      <c r="H26" s="9" t="s">
        <v>109</v>
      </c>
      <c r="I26" s="4"/>
      <c r="J26" s="2"/>
      <c r="K26" s="2"/>
      <c r="L26" s="2"/>
      <c r="M26" s="2"/>
      <c r="N26" s="2"/>
      <c r="O26" s="2"/>
      <c r="P26" s="2"/>
      <c r="Q26" s="2"/>
      <c r="R26" s="2"/>
      <c r="S26" s="2"/>
      <c r="T26" s="2"/>
      <c r="U26" s="2"/>
      <c r="V26" s="2"/>
      <c r="W26" s="2"/>
    </row>
    <row r="27" spans="1:23" ht="13.25" customHeight="1" x14ac:dyDescent="0.35">
      <c r="A27" s="2"/>
      <c r="B27" s="176" t="s">
        <v>18</v>
      </c>
      <c r="C27" s="18" t="s">
        <v>38</v>
      </c>
      <c r="D27" s="18" t="s">
        <v>38</v>
      </c>
      <c r="E27" s="18"/>
      <c r="F27" s="18" t="s">
        <v>38</v>
      </c>
      <c r="G27" s="18" t="s">
        <v>38</v>
      </c>
      <c r="H27" s="18"/>
      <c r="I27" s="6" t="s">
        <v>1</v>
      </c>
      <c r="J27" s="2"/>
      <c r="K27" s="2"/>
      <c r="L27" s="2"/>
      <c r="M27" s="2"/>
      <c r="N27" s="2"/>
      <c r="O27" s="2"/>
      <c r="P27" s="2"/>
      <c r="Q27" s="2"/>
      <c r="R27" s="2"/>
      <c r="S27" s="2"/>
      <c r="T27" s="2"/>
      <c r="U27" s="2"/>
      <c r="V27" s="2"/>
      <c r="W27" s="2"/>
    </row>
    <row r="28" spans="1:23" ht="13.25" customHeight="1" x14ac:dyDescent="0.35">
      <c r="A28" s="2"/>
      <c r="B28" s="174" t="s">
        <v>115</v>
      </c>
      <c r="C28" s="18" t="s">
        <v>38</v>
      </c>
      <c r="D28" s="18"/>
      <c r="E28" s="18" t="s">
        <v>38</v>
      </c>
      <c r="F28" s="18"/>
      <c r="G28" s="18"/>
      <c r="H28" s="18"/>
      <c r="I28" s="6"/>
      <c r="J28" s="2"/>
      <c r="K28" s="2"/>
      <c r="L28" s="2"/>
      <c r="M28" s="2"/>
      <c r="N28" s="2"/>
      <c r="O28" s="2"/>
      <c r="P28" s="2"/>
      <c r="Q28" s="2"/>
      <c r="R28" s="2"/>
      <c r="S28" s="2"/>
      <c r="T28" s="2"/>
      <c r="U28" s="2"/>
      <c r="V28" s="2"/>
      <c r="W28" s="2"/>
    </row>
    <row r="29" spans="1:23" ht="13.25" customHeight="1" x14ac:dyDescent="0.35">
      <c r="A29" s="2"/>
      <c r="B29" s="176" t="s">
        <v>16</v>
      </c>
      <c r="C29" s="18" t="s">
        <v>38</v>
      </c>
      <c r="D29" s="18"/>
      <c r="E29" s="18" t="s">
        <v>38</v>
      </c>
      <c r="F29" s="18"/>
      <c r="G29" s="18"/>
      <c r="H29" s="18"/>
      <c r="I29" s="6" t="s">
        <v>1</v>
      </c>
      <c r="J29" s="2"/>
      <c r="K29" s="2"/>
      <c r="L29" s="2"/>
      <c r="M29" s="2"/>
      <c r="N29" s="2"/>
      <c r="O29" s="2"/>
      <c r="P29" s="2"/>
      <c r="Q29" s="2"/>
      <c r="R29" s="2"/>
      <c r="S29" s="2"/>
      <c r="T29" s="2"/>
      <c r="U29" s="2"/>
      <c r="V29" s="2"/>
      <c r="W29" s="2"/>
    </row>
    <row r="30" spans="1:23" ht="13.25" customHeight="1" x14ac:dyDescent="0.35">
      <c r="A30" s="2"/>
      <c r="B30" s="176" t="s">
        <v>98</v>
      </c>
      <c r="C30" s="18" t="s">
        <v>38</v>
      </c>
      <c r="D30" s="18" t="s">
        <v>38</v>
      </c>
      <c r="E30" s="18" t="s">
        <v>38</v>
      </c>
      <c r="F30" s="18" t="s">
        <v>38</v>
      </c>
      <c r="G30" s="18" t="s">
        <v>38</v>
      </c>
      <c r="H30" s="18"/>
      <c r="I30" s="6" t="s">
        <v>10</v>
      </c>
      <c r="J30" s="2"/>
      <c r="K30" s="2"/>
      <c r="L30" s="2"/>
      <c r="M30" s="2"/>
      <c r="N30" s="2"/>
      <c r="O30" s="2"/>
      <c r="P30" s="2"/>
      <c r="Q30" s="2"/>
      <c r="R30" s="2"/>
      <c r="S30" s="2"/>
      <c r="T30" s="2"/>
      <c r="U30" s="2"/>
      <c r="V30" s="2"/>
      <c r="W30" s="2"/>
    </row>
    <row r="31" spans="1:23" ht="13.25" customHeight="1" x14ac:dyDescent="0.35">
      <c r="A31" s="2"/>
      <c r="B31" s="174" t="s">
        <v>116</v>
      </c>
      <c r="C31" s="18" t="s">
        <v>38</v>
      </c>
      <c r="D31" s="18"/>
      <c r="E31" s="18"/>
      <c r="F31" s="18" t="s">
        <v>38</v>
      </c>
      <c r="G31" s="18" t="s">
        <v>38</v>
      </c>
      <c r="H31" s="18"/>
      <c r="I31" s="6"/>
      <c r="J31" s="2"/>
      <c r="K31" s="2"/>
      <c r="L31" s="2"/>
      <c r="M31" s="2"/>
      <c r="N31" s="2"/>
      <c r="O31" s="2"/>
      <c r="P31" s="2"/>
      <c r="Q31" s="2"/>
      <c r="R31" s="2"/>
      <c r="S31" s="2"/>
      <c r="T31" s="2"/>
      <c r="U31" s="2"/>
      <c r="V31" s="2"/>
      <c r="W31" s="2"/>
    </row>
    <row r="32" spans="1:23" ht="13.25" customHeight="1" x14ac:dyDescent="0.35">
      <c r="A32" s="2"/>
      <c r="B32" s="174" t="s">
        <v>117</v>
      </c>
      <c r="C32" s="18" t="s">
        <v>38</v>
      </c>
      <c r="D32" s="18"/>
      <c r="E32" s="18" t="s">
        <v>38</v>
      </c>
      <c r="F32" s="18"/>
      <c r="G32" s="18"/>
      <c r="H32" s="18"/>
      <c r="I32" s="6"/>
      <c r="J32" s="2"/>
      <c r="K32" s="2"/>
      <c r="L32" s="2"/>
      <c r="M32" s="2"/>
      <c r="N32" s="2"/>
      <c r="O32" s="2"/>
      <c r="P32" s="2"/>
      <c r="Q32" s="2"/>
      <c r="R32" s="2"/>
      <c r="S32" s="2"/>
      <c r="T32" s="2"/>
      <c r="U32" s="2"/>
      <c r="V32" s="2"/>
      <c r="W32" s="2"/>
    </row>
    <row r="33" spans="1:23" ht="13.25" customHeight="1" x14ac:dyDescent="0.35">
      <c r="A33" s="2"/>
      <c r="B33" s="174" t="s">
        <v>118</v>
      </c>
      <c r="C33" s="18"/>
      <c r="D33" s="18" t="s">
        <v>38</v>
      </c>
      <c r="E33" s="18"/>
      <c r="F33" s="18"/>
      <c r="G33" s="18"/>
      <c r="H33" s="18" t="s">
        <v>105</v>
      </c>
      <c r="I33" s="6"/>
      <c r="J33" s="2"/>
      <c r="K33" s="2"/>
      <c r="L33" s="2"/>
      <c r="M33" s="2"/>
      <c r="N33" s="2"/>
      <c r="O33" s="2"/>
      <c r="P33" s="2"/>
      <c r="Q33" s="2"/>
      <c r="R33" s="2"/>
      <c r="S33" s="2"/>
      <c r="T33" s="2"/>
      <c r="U33" s="2"/>
      <c r="V33" s="2"/>
      <c r="W33" s="2"/>
    </row>
    <row r="34" spans="1:23" ht="13.25" customHeight="1" x14ac:dyDescent="0.35">
      <c r="A34" s="2"/>
      <c r="B34" s="176" t="s">
        <v>15</v>
      </c>
      <c r="C34" s="18" t="s">
        <v>38</v>
      </c>
      <c r="D34" s="18" t="s">
        <v>38</v>
      </c>
      <c r="E34" s="18" t="s">
        <v>38</v>
      </c>
      <c r="F34" s="18" t="s">
        <v>38</v>
      </c>
      <c r="G34" s="18" t="s">
        <v>38</v>
      </c>
      <c r="H34" s="18"/>
      <c r="I34" s="6" t="s">
        <v>2</v>
      </c>
      <c r="J34" s="2"/>
      <c r="K34" s="2"/>
      <c r="L34" s="2"/>
      <c r="M34" s="2"/>
      <c r="N34" s="2"/>
      <c r="O34" s="2"/>
      <c r="P34" s="2"/>
      <c r="Q34" s="2"/>
      <c r="R34" s="2"/>
      <c r="S34" s="2"/>
      <c r="T34" s="2"/>
      <c r="U34" s="2"/>
      <c r="V34" s="2"/>
      <c r="W34" s="2"/>
    </row>
    <row r="35" spans="1:23" ht="13.25" customHeight="1" x14ac:dyDescent="0.35">
      <c r="A35" s="2"/>
      <c r="B35" s="174" t="s">
        <v>119</v>
      </c>
      <c r="C35" s="18"/>
      <c r="D35" s="18" t="s">
        <v>38</v>
      </c>
      <c r="E35" s="18"/>
      <c r="F35" s="18"/>
      <c r="G35" s="18"/>
      <c r="H35" s="79" t="s">
        <v>120</v>
      </c>
      <c r="I35" s="6"/>
      <c r="J35" s="2"/>
      <c r="K35" s="2"/>
      <c r="L35" s="2"/>
      <c r="M35" s="2"/>
      <c r="N35" s="2"/>
      <c r="O35" s="2"/>
      <c r="P35" s="2"/>
      <c r="Q35" s="2"/>
      <c r="R35" s="2"/>
      <c r="S35" s="2"/>
      <c r="T35" s="2"/>
      <c r="U35" s="2"/>
      <c r="V35" s="2"/>
      <c r="W35" s="2"/>
    </row>
    <row r="36" spans="1:23" ht="13.25" customHeight="1" x14ac:dyDescent="0.35">
      <c r="A36" s="2"/>
      <c r="B36" s="176" t="s">
        <v>13</v>
      </c>
      <c r="C36" s="18" t="s">
        <v>38</v>
      </c>
      <c r="D36" s="18"/>
      <c r="E36" s="18" t="s">
        <v>38</v>
      </c>
      <c r="F36" s="18"/>
      <c r="G36" s="18"/>
      <c r="H36" s="18"/>
      <c r="I36" s="6" t="s">
        <v>1</v>
      </c>
      <c r="J36" s="2"/>
      <c r="K36" s="2"/>
      <c r="L36" s="2"/>
      <c r="M36" s="2"/>
      <c r="N36" s="2"/>
      <c r="O36" s="2"/>
      <c r="P36" s="2"/>
      <c r="Q36" s="2"/>
      <c r="R36" s="2"/>
      <c r="S36" s="2"/>
      <c r="T36" s="2"/>
      <c r="U36" s="2"/>
      <c r="V36" s="2"/>
      <c r="W36" s="2"/>
    </row>
    <row r="37" spans="1:23" ht="13.25" customHeight="1" x14ac:dyDescent="0.35">
      <c r="A37" s="2"/>
      <c r="B37" s="176" t="s">
        <v>12</v>
      </c>
      <c r="C37" s="18" t="s">
        <v>38</v>
      </c>
      <c r="D37" s="18"/>
      <c r="E37" s="18"/>
      <c r="F37" s="18" t="s">
        <v>38</v>
      </c>
      <c r="G37" s="18" t="s">
        <v>38</v>
      </c>
      <c r="H37" s="18"/>
      <c r="I37" s="6" t="s">
        <v>1</v>
      </c>
      <c r="J37" s="2"/>
      <c r="K37" s="2"/>
      <c r="L37" s="2"/>
      <c r="M37" s="2"/>
      <c r="N37" s="2"/>
      <c r="O37" s="2"/>
      <c r="P37" s="2"/>
      <c r="Q37" s="2"/>
      <c r="R37" s="2"/>
      <c r="S37" s="2"/>
      <c r="T37" s="2"/>
      <c r="U37" s="2"/>
      <c r="V37" s="2"/>
      <c r="W37" s="2"/>
    </row>
    <row r="38" spans="1:23" ht="13.25" customHeight="1" x14ac:dyDescent="0.35">
      <c r="A38" s="2"/>
      <c r="B38" s="176" t="s">
        <v>11</v>
      </c>
      <c r="C38" s="18" t="s">
        <v>38</v>
      </c>
      <c r="D38" s="18" t="s">
        <v>38</v>
      </c>
      <c r="E38" s="18" t="s">
        <v>38</v>
      </c>
      <c r="F38" s="18" t="s">
        <v>38</v>
      </c>
      <c r="G38" s="18" t="s">
        <v>38</v>
      </c>
      <c r="H38" s="18"/>
      <c r="I38" s="6" t="s">
        <v>10</v>
      </c>
      <c r="J38" s="2"/>
      <c r="K38" s="2"/>
      <c r="L38" s="2"/>
      <c r="M38" s="2"/>
      <c r="N38" s="2"/>
      <c r="O38" s="2"/>
      <c r="P38" s="2"/>
      <c r="Q38" s="2"/>
      <c r="R38" s="2"/>
      <c r="S38" s="2"/>
      <c r="T38" s="2"/>
      <c r="U38" s="2"/>
      <c r="V38" s="2"/>
      <c r="W38" s="2"/>
    </row>
    <row r="39" spans="1:23" ht="13.25" customHeight="1" x14ac:dyDescent="0.35">
      <c r="A39" s="2"/>
      <c r="B39" s="176" t="s">
        <v>9</v>
      </c>
      <c r="C39" s="18" t="s">
        <v>38</v>
      </c>
      <c r="D39" s="18"/>
      <c r="E39" s="18" t="s">
        <v>38</v>
      </c>
      <c r="F39" s="18"/>
      <c r="G39" s="18"/>
      <c r="H39" s="18"/>
      <c r="I39" s="6"/>
      <c r="J39" s="2"/>
      <c r="K39" s="2"/>
      <c r="L39" s="2"/>
      <c r="M39" s="2"/>
      <c r="N39" s="2"/>
      <c r="O39" s="2"/>
      <c r="P39" s="2"/>
      <c r="Q39" s="2"/>
      <c r="R39" s="2"/>
      <c r="S39" s="2"/>
      <c r="T39" s="2"/>
      <c r="U39" s="2"/>
      <c r="V39" s="2"/>
      <c r="W39" s="2"/>
    </row>
    <row r="40" spans="1:23" ht="13.25" customHeight="1" x14ac:dyDescent="0.35">
      <c r="A40" s="2"/>
      <c r="B40" s="176" t="s">
        <v>8</v>
      </c>
      <c r="C40" s="18" t="s">
        <v>38</v>
      </c>
      <c r="D40" s="18"/>
      <c r="E40" s="18" t="s">
        <v>38</v>
      </c>
      <c r="F40" s="18"/>
      <c r="G40" s="18"/>
      <c r="H40" s="18"/>
      <c r="I40" s="6" t="s">
        <v>1</v>
      </c>
      <c r="J40" s="2"/>
      <c r="K40" s="2"/>
      <c r="L40" s="2"/>
      <c r="M40" s="2"/>
      <c r="N40" s="2"/>
      <c r="O40" s="2"/>
      <c r="P40" s="2"/>
      <c r="Q40" s="2"/>
      <c r="R40" s="2"/>
      <c r="S40" s="2"/>
      <c r="T40" s="2"/>
      <c r="U40" s="2"/>
      <c r="V40" s="2"/>
      <c r="W40" s="2"/>
    </row>
    <row r="41" spans="1:23" ht="13.25" customHeight="1" x14ac:dyDescent="0.35">
      <c r="A41" s="2"/>
      <c r="B41" s="176" t="s">
        <v>82</v>
      </c>
      <c r="C41" s="18" t="s">
        <v>38</v>
      </c>
      <c r="D41" s="18"/>
      <c r="E41" s="18" t="s">
        <v>38</v>
      </c>
      <c r="F41" s="18"/>
      <c r="G41" s="18"/>
      <c r="H41" s="18"/>
      <c r="I41" s="6" t="s">
        <v>0</v>
      </c>
      <c r="J41" s="2"/>
      <c r="K41" s="2"/>
      <c r="L41" s="2"/>
      <c r="M41" s="2"/>
      <c r="N41" s="2"/>
      <c r="O41" s="2"/>
      <c r="P41" s="2"/>
      <c r="Q41" s="2"/>
      <c r="R41" s="2"/>
      <c r="S41" s="2"/>
      <c r="T41" s="2"/>
      <c r="U41" s="2"/>
      <c r="V41" s="2"/>
      <c r="W41" s="2"/>
    </row>
    <row r="42" spans="1:23" ht="13.25" customHeight="1" x14ac:dyDescent="0.35">
      <c r="A42" s="2"/>
      <c r="B42" s="176" t="s">
        <v>7</v>
      </c>
      <c r="C42" s="18" t="s">
        <v>38</v>
      </c>
      <c r="D42" s="18" t="s">
        <v>38</v>
      </c>
      <c r="E42" s="18" t="s">
        <v>38</v>
      </c>
      <c r="F42" s="18" t="s">
        <v>38</v>
      </c>
      <c r="G42" s="18" t="s">
        <v>38</v>
      </c>
      <c r="H42" s="18"/>
      <c r="I42" s="6" t="s">
        <v>0</v>
      </c>
      <c r="J42" s="2"/>
      <c r="K42" s="2"/>
      <c r="L42" s="2"/>
      <c r="M42" s="2"/>
      <c r="N42" s="2"/>
      <c r="O42" s="2"/>
      <c r="P42" s="2"/>
      <c r="Q42" s="2"/>
      <c r="R42" s="2"/>
      <c r="S42" s="2"/>
      <c r="T42" s="2"/>
      <c r="U42" s="2"/>
      <c r="V42" s="2"/>
      <c r="W42" s="2"/>
    </row>
    <row r="43" spans="1:23" ht="13.35" customHeight="1" x14ac:dyDescent="0.35">
      <c r="A43" s="2"/>
      <c r="B43" s="174" t="s">
        <v>121</v>
      </c>
      <c r="C43" s="18" t="s">
        <v>38</v>
      </c>
      <c r="D43" s="18"/>
      <c r="E43" s="18" t="s">
        <v>38</v>
      </c>
      <c r="F43" s="18"/>
      <c r="G43" s="18"/>
      <c r="H43" s="18"/>
      <c r="I43" s="6"/>
      <c r="J43" s="2"/>
      <c r="K43" s="2"/>
      <c r="L43" s="2"/>
      <c r="M43" s="2"/>
      <c r="N43" s="2"/>
      <c r="O43" s="2"/>
      <c r="P43" s="2"/>
      <c r="Q43" s="2"/>
      <c r="R43" s="2"/>
      <c r="S43" s="2"/>
      <c r="T43" s="2"/>
      <c r="U43" s="2"/>
      <c r="V43" s="2"/>
      <c r="W43" s="2"/>
    </row>
    <row r="44" spans="1:23" ht="13.25" customHeight="1" x14ac:dyDescent="0.35">
      <c r="A44" s="2"/>
      <c r="B44" s="174" t="s">
        <v>122</v>
      </c>
      <c r="C44" s="18"/>
      <c r="D44" s="18" t="s">
        <v>38</v>
      </c>
      <c r="E44" s="18"/>
      <c r="F44" s="18"/>
      <c r="G44" s="18"/>
      <c r="H44" s="9" t="s">
        <v>109</v>
      </c>
      <c r="I44" s="6"/>
      <c r="J44" s="2"/>
      <c r="K44" s="2"/>
      <c r="L44" s="2"/>
      <c r="M44" s="2"/>
      <c r="N44" s="2"/>
      <c r="O44" s="2"/>
      <c r="P44" s="2"/>
      <c r="Q44" s="2"/>
      <c r="R44" s="2"/>
      <c r="S44" s="2"/>
      <c r="T44" s="2"/>
      <c r="U44" s="2"/>
      <c r="V44" s="2"/>
      <c r="W44" s="2"/>
    </row>
    <row r="45" spans="1:23" ht="13.25" customHeight="1" x14ac:dyDescent="0.35">
      <c r="A45" s="2"/>
      <c r="B45" s="176" t="s">
        <v>5</v>
      </c>
      <c r="C45" s="18" t="s">
        <v>38</v>
      </c>
      <c r="D45" s="18" t="s">
        <v>38</v>
      </c>
      <c r="E45" s="18" t="s">
        <v>38</v>
      </c>
      <c r="F45" s="18" t="s">
        <v>38</v>
      </c>
      <c r="G45" s="18" t="s">
        <v>38</v>
      </c>
      <c r="H45" s="18"/>
      <c r="I45" s="4" t="s">
        <v>171</v>
      </c>
      <c r="J45" s="2"/>
      <c r="K45" s="2"/>
      <c r="L45" s="2"/>
      <c r="M45" s="2"/>
      <c r="N45" s="2"/>
      <c r="O45" s="2"/>
      <c r="P45" s="2"/>
      <c r="Q45" s="2"/>
      <c r="R45" s="2"/>
      <c r="S45" s="2"/>
      <c r="T45" s="2"/>
      <c r="U45" s="2"/>
      <c r="V45" s="2"/>
      <c r="W45" s="2"/>
    </row>
    <row r="46" spans="1:23" ht="13.25" customHeight="1" x14ac:dyDescent="0.35">
      <c r="A46" s="2"/>
      <c r="B46" s="176" t="s">
        <v>123</v>
      </c>
      <c r="C46" s="18"/>
      <c r="D46" s="18" t="s">
        <v>38</v>
      </c>
      <c r="E46" s="18"/>
      <c r="F46" s="18" t="s">
        <v>38</v>
      </c>
      <c r="G46" s="18" t="s">
        <v>38</v>
      </c>
      <c r="H46" s="18"/>
      <c r="I46" s="4" t="s">
        <v>2</v>
      </c>
      <c r="J46" s="2"/>
      <c r="K46" s="2"/>
      <c r="L46" s="2"/>
      <c r="M46" s="2"/>
      <c r="N46" s="2"/>
      <c r="O46" s="2"/>
      <c r="P46" s="2"/>
      <c r="Q46" s="2"/>
      <c r="R46" s="2"/>
      <c r="S46" s="2"/>
      <c r="T46" s="2"/>
      <c r="U46" s="2"/>
      <c r="V46" s="2"/>
      <c r="W46" s="2"/>
    </row>
    <row r="47" spans="1:23" ht="13.25" customHeight="1" x14ac:dyDescent="0.35">
      <c r="A47" s="2"/>
      <c r="B47" s="176" t="s">
        <v>4</v>
      </c>
      <c r="C47" s="18" t="s">
        <v>38</v>
      </c>
      <c r="D47" s="18"/>
      <c r="E47" s="18"/>
      <c r="F47" s="18" t="s">
        <v>38</v>
      </c>
      <c r="G47" s="18" t="s">
        <v>38</v>
      </c>
      <c r="H47" s="18"/>
      <c r="I47" s="6" t="s">
        <v>1</v>
      </c>
      <c r="J47" s="2"/>
      <c r="K47" s="2"/>
      <c r="L47" s="2"/>
      <c r="M47" s="2"/>
      <c r="N47" s="2"/>
      <c r="O47" s="2"/>
      <c r="P47" s="2"/>
      <c r="Q47" s="2"/>
      <c r="R47" s="2"/>
      <c r="S47" s="2"/>
      <c r="T47" s="2"/>
      <c r="U47" s="2"/>
      <c r="V47" s="2"/>
      <c r="W47" s="2"/>
    </row>
    <row r="48" spans="1:23" ht="13.25" customHeight="1" x14ac:dyDescent="0.35">
      <c r="A48" s="2"/>
      <c r="B48" s="174" t="s">
        <v>124</v>
      </c>
      <c r="C48" s="18"/>
      <c r="D48" s="18" t="s">
        <v>38</v>
      </c>
      <c r="E48" s="18" t="s">
        <v>38</v>
      </c>
      <c r="F48" s="18"/>
      <c r="G48" s="18"/>
      <c r="H48" s="18"/>
      <c r="I48" s="6"/>
      <c r="J48" s="2"/>
      <c r="K48" s="2"/>
      <c r="L48" s="2"/>
      <c r="M48" s="2"/>
      <c r="N48" s="2"/>
      <c r="O48" s="2"/>
      <c r="P48" s="2"/>
      <c r="Q48" s="2"/>
      <c r="R48" s="2"/>
      <c r="S48" s="2"/>
      <c r="T48" s="2"/>
      <c r="U48" s="2"/>
      <c r="V48" s="2"/>
      <c r="W48" s="2"/>
    </row>
    <row r="49" spans="1:23" ht="13.25" customHeight="1" x14ac:dyDescent="0.35">
      <c r="A49" s="2"/>
      <c r="B49" s="176" t="s">
        <v>125</v>
      </c>
      <c r="C49" s="18" t="s">
        <v>38</v>
      </c>
      <c r="D49" s="18" t="s">
        <v>38</v>
      </c>
      <c r="E49" s="18" t="s">
        <v>38</v>
      </c>
      <c r="F49" s="18" t="s">
        <v>38</v>
      </c>
      <c r="G49" s="18" t="s">
        <v>38</v>
      </c>
      <c r="H49" s="18"/>
      <c r="I49" s="6" t="s">
        <v>2</v>
      </c>
      <c r="J49" s="2"/>
      <c r="K49" s="2"/>
      <c r="L49" s="2"/>
      <c r="M49" s="2"/>
      <c r="N49" s="2"/>
      <c r="O49" s="2"/>
      <c r="P49" s="2"/>
      <c r="Q49" s="2"/>
      <c r="R49" s="2"/>
      <c r="S49" s="2"/>
      <c r="T49" s="2"/>
      <c r="U49" s="2"/>
      <c r="V49" s="2"/>
      <c r="W49" s="2"/>
    </row>
    <row r="50" spans="1:23" ht="13.25" customHeight="1" x14ac:dyDescent="0.35">
      <c r="A50" s="2"/>
      <c r="B50" s="176" t="s">
        <v>86</v>
      </c>
      <c r="C50" s="18" t="s">
        <v>38</v>
      </c>
      <c r="D50" s="18" t="s">
        <v>38</v>
      </c>
      <c r="E50" s="18" t="s">
        <v>38</v>
      </c>
      <c r="F50" s="18" t="s">
        <v>38</v>
      </c>
      <c r="G50" s="18" t="s">
        <v>38</v>
      </c>
      <c r="H50" s="18"/>
      <c r="I50" s="6"/>
      <c r="J50" s="2"/>
      <c r="K50" s="2"/>
      <c r="L50" s="2"/>
      <c r="M50" s="2"/>
      <c r="N50" s="2"/>
      <c r="O50" s="2"/>
      <c r="P50" s="2"/>
      <c r="Q50" s="2"/>
      <c r="R50" s="2"/>
      <c r="S50" s="2"/>
      <c r="T50" s="2"/>
      <c r="U50" s="2"/>
      <c r="V50" s="2"/>
      <c r="W50" s="2"/>
    </row>
    <row r="51" spans="1:23" ht="13.25" customHeight="1" x14ac:dyDescent="0.35">
      <c r="A51" s="2"/>
      <c r="B51" s="174" t="s">
        <v>126</v>
      </c>
      <c r="C51" s="18" t="s">
        <v>38</v>
      </c>
      <c r="D51" s="18"/>
      <c r="E51" s="18" t="s">
        <v>38</v>
      </c>
      <c r="F51" s="18"/>
      <c r="G51" s="18"/>
      <c r="H51" s="9" t="s">
        <v>109</v>
      </c>
      <c r="I51" s="6"/>
      <c r="J51" s="2"/>
      <c r="K51" s="2"/>
      <c r="L51" s="2"/>
      <c r="M51" s="2"/>
      <c r="N51" s="2"/>
      <c r="O51" s="2"/>
      <c r="P51" s="2"/>
      <c r="Q51" s="2"/>
      <c r="R51" s="2"/>
      <c r="S51" s="2"/>
      <c r="T51" s="2"/>
      <c r="U51" s="2"/>
      <c r="V51" s="2"/>
      <c r="W51" s="2"/>
    </row>
    <row r="52" spans="1:23" ht="13.25" customHeight="1" x14ac:dyDescent="0.35">
      <c r="A52" s="2"/>
      <c r="B52" s="174" t="s">
        <v>127</v>
      </c>
      <c r="C52" s="18"/>
      <c r="D52" s="18" t="s">
        <v>38</v>
      </c>
      <c r="E52" s="18"/>
      <c r="F52" s="18"/>
      <c r="G52" s="18"/>
      <c r="H52" s="9" t="s">
        <v>109</v>
      </c>
      <c r="I52" s="6"/>
      <c r="J52" s="2"/>
      <c r="K52" s="2"/>
      <c r="L52" s="2"/>
      <c r="M52" s="2"/>
      <c r="N52" s="2"/>
      <c r="O52" s="2"/>
      <c r="P52" s="2"/>
      <c r="Q52" s="2"/>
      <c r="R52" s="2"/>
      <c r="S52" s="2"/>
      <c r="T52" s="2"/>
      <c r="U52" s="2"/>
      <c r="V52" s="2"/>
      <c r="W52" s="2"/>
    </row>
    <row r="53" spans="1:23" ht="13.25" customHeight="1" x14ac:dyDescent="0.35">
      <c r="A53" s="2"/>
      <c r="B53" s="176" t="s">
        <v>128</v>
      </c>
      <c r="C53" s="18" t="s">
        <v>38</v>
      </c>
      <c r="D53" s="18"/>
      <c r="E53" s="18"/>
      <c r="F53" s="18" t="s">
        <v>38</v>
      </c>
      <c r="G53" s="18" t="s">
        <v>38</v>
      </c>
      <c r="H53" s="18"/>
      <c r="I53" s="6" t="s">
        <v>1</v>
      </c>
      <c r="J53" s="2"/>
      <c r="K53" s="2"/>
      <c r="L53" s="2"/>
      <c r="M53" s="2"/>
      <c r="N53" s="2"/>
      <c r="O53" s="2"/>
      <c r="P53" s="2"/>
      <c r="Q53" s="2"/>
      <c r="R53" s="2"/>
      <c r="S53" s="2"/>
      <c r="T53" s="2"/>
      <c r="U53" s="2"/>
      <c r="V53" s="2"/>
      <c r="W53" s="2"/>
    </row>
    <row r="54" spans="1:23" ht="13.25" customHeight="1" x14ac:dyDescent="0.35">
      <c r="A54" s="2"/>
      <c r="B54" s="174" t="s">
        <v>129</v>
      </c>
      <c r="C54" s="18"/>
      <c r="D54" s="18" t="s">
        <v>38</v>
      </c>
      <c r="E54" s="18"/>
      <c r="F54" s="18"/>
      <c r="G54" s="18"/>
      <c r="H54" s="9" t="s">
        <v>109</v>
      </c>
      <c r="I54" s="6"/>
      <c r="J54" s="2"/>
      <c r="K54" s="2"/>
      <c r="L54" s="2"/>
      <c r="M54" s="2"/>
      <c r="N54" s="2"/>
      <c r="O54" s="2"/>
      <c r="P54" s="2"/>
      <c r="Q54" s="2"/>
      <c r="R54" s="2"/>
      <c r="S54" s="2"/>
      <c r="T54" s="2"/>
      <c r="U54" s="2"/>
      <c r="V54" s="2"/>
      <c r="W54" s="2"/>
    </row>
    <row r="55" spans="1:23" ht="13.25" customHeight="1" x14ac:dyDescent="0.35">
      <c r="A55" s="2"/>
      <c r="B55" s="174" t="s">
        <v>130</v>
      </c>
      <c r="C55" s="18"/>
      <c r="D55" s="18" t="s">
        <v>38</v>
      </c>
      <c r="E55" s="18"/>
      <c r="F55" s="18"/>
      <c r="G55" s="18"/>
      <c r="H55" s="79" t="s">
        <v>131</v>
      </c>
      <c r="I55" s="5"/>
      <c r="J55" s="2"/>
      <c r="K55" s="2"/>
      <c r="L55" s="2"/>
      <c r="M55" s="2"/>
      <c r="N55" s="2"/>
      <c r="O55" s="2"/>
      <c r="P55" s="2"/>
      <c r="Q55" s="2"/>
    </row>
    <row r="56" spans="1:23" ht="13.25" customHeight="1" x14ac:dyDescent="0.35">
      <c r="A56" s="2"/>
      <c r="B56" s="174" t="s">
        <v>132</v>
      </c>
      <c r="C56" s="18"/>
      <c r="D56" s="18" t="s">
        <v>38</v>
      </c>
      <c r="E56" s="18"/>
      <c r="F56" s="18"/>
      <c r="G56" s="18"/>
      <c r="H56" s="18" t="s">
        <v>133</v>
      </c>
      <c r="I56" s="5"/>
      <c r="J56" s="2"/>
      <c r="K56" s="2"/>
      <c r="L56" s="2"/>
      <c r="M56" s="2"/>
      <c r="N56" s="2"/>
      <c r="O56" s="2"/>
      <c r="P56" s="2"/>
      <c r="Q56" s="2"/>
    </row>
    <row r="57" spans="1:23" ht="13.25" customHeight="1" x14ac:dyDescent="0.35">
      <c r="B57" s="174" t="s">
        <v>134</v>
      </c>
      <c r="C57" s="18"/>
      <c r="D57" s="18" t="s">
        <v>38</v>
      </c>
      <c r="E57" s="18"/>
      <c r="F57" s="18"/>
      <c r="G57" s="18"/>
      <c r="H57" s="9" t="s">
        <v>109</v>
      </c>
      <c r="I57" s="5"/>
    </row>
    <row r="58" spans="1:23" ht="13.25" customHeight="1" x14ac:dyDescent="0.35">
      <c r="A58" s="2"/>
      <c r="B58" s="174" t="s">
        <v>135</v>
      </c>
      <c r="C58" s="80"/>
      <c r="D58" s="80" t="s">
        <v>38</v>
      </c>
      <c r="E58" s="80"/>
      <c r="F58" s="80"/>
      <c r="G58" s="80"/>
      <c r="H58" s="9" t="s">
        <v>105</v>
      </c>
      <c r="I58" s="20"/>
      <c r="J58" s="2"/>
      <c r="K58" s="2"/>
      <c r="L58" s="2"/>
      <c r="M58" s="2"/>
      <c r="N58" s="2"/>
      <c r="O58" s="2"/>
      <c r="P58" s="2"/>
      <c r="Q58" s="2"/>
      <c r="R58" s="2"/>
      <c r="S58" s="2"/>
      <c r="T58" s="2"/>
      <c r="U58" s="2"/>
      <c r="V58" s="2"/>
      <c r="W58" s="2"/>
    </row>
    <row r="59" spans="1:23" ht="13.25" customHeight="1" x14ac:dyDescent="0.35">
      <c r="C59" s="81"/>
      <c r="I59" s="82"/>
    </row>
    <row r="60" spans="1:23" ht="32.450000000000003" customHeight="1" x14ac:dyDescent="0.35">
      <c r="B60" s="160" t="s">
        <v>136</v>
      </c>
      <c r="C60" s="160"/>
      <c r="D60" s="160"/>
      <c r="E60" s="160"/>
      <c r="F60" s="160"/>
      <c r="G60" s="160"/>
      <c r="H60" s="160"/>
      <c r="I60" s="160"/>
      <c r="J60" s="160"/>
    </row>
  </sheetData>
  <mergeCells count="2">
    <mergeCell ref="B6:J6"/>
    <mergeCell ref="B60:J60"/>
  </mergeCells>
  <conditionalFormatting sqref="B28">
    <cfRule type="duplicateValues" dxfId="14" priority="13"/>
  </conditionalFormatting>
  <conditionalFormatting sqref="B31">
    <cfRule type="duplicateValues" dxfId="13" priority="12"/>
  </conditionalFormatting>
  <conditionalFormatting sqref="B22">
    <cfRule type="duplicateValues" dxfId="12" priority="11"/>
  </conditionalFormatting>
  <conditionalFormatting sqref="B51">
    <cfRule type="duplicateValues" dxfId="11" priority="10"/>
  </conditionalFormatting>
  <conditionalFormatting sqref="B43">
    <cfRule type="duplicateValues" dxfId="10" priority="9"/>
  </conditionalFormatting>
  <conditionalFormatting sqref="B16">
    <cfRule type="duplicateValues" dxfId="9" priority="8"/>
  </conditionalFormatting>
  <conditionalFormatting sqref="B20:B21">
    <cfRule type="duplicateValues" dxfId="8" priority="7"/>
  </conditionalFormatting>
  <conditionalFormatting sqref="B35">
    <cfRule type="duplicateValues" dxfId="7" priority="6"/>
  </conditionalFormatting>
  <conditionalFormatting sqref="B32">
    <cfRule type="duplicateValues" dxfId="6" priority="14"/>
  </conditionalFormatting>
  <conditionalFormatting sqref="B48">
    <cfRule type="duplicateValues" dxfId="5" priority="5"/>
  </conditionalFormatting>
  <conditionalFormatting sqref="B13">
    <cfRule type="duplicateValues" dxfId="4" priority="3"/>
  </conditionalFormatting>
  <conditionalFormatting sqref="B11:B12">
    <cfRule type="duplicateValues" dxfId="3" priority="2"/>
  </conditionalFormatting>
  <conditionalFormatting sqref="B10">
    <cfRule type="duplicateValues" dxfId="2" priority="1"/>
  </conditionalFormatting>
  <conditionalFormatting sqref="B52:B58 B29:B30 B24:B27 B44:B47 B9 B17:B19 B36:B42 B33:B34 B49:B50 B14:B15">
    <cfRule type="duplicateValues" dxfId="1" priority="15"/>
  </conditionalFormatting>
  <conditionalFormatting sqref="B23">
    <cfRule type="duplicateValues" dxfId="0" priority="16"/>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CB2AC-102C-48EA-AF8F-D9ECB4FEE7BE}">
  <sheetPr>
    <tabColor rgb="FFCCFFCC"/>
  </sheetPr>
  <dimension ref="B1:O69"/>
  <sheetViews>
    <sheetView showGridLines="0" zoomScale="85" zoomScaleNormal="85" zoomScalePageLayoutView="80" workbookViewId="0"/>
  </sheetViews>
  <sheetFormatPr defaultColWidth="9.19921875" defaultRowHeight="12.75" x14ac:dyDescent="0.35"/>
  <cols>
    <col min="1" max="1" width="4.46484375" style="15" customWidth="1"/>
    <col min="2" max="2" width="16.6640625" style="15" customWidth="1"/>
    <col min="3" max="11" width="8.33203125" style="15" customWidth="1"/>
    <col min="12" max="12" width="9" style="15" customWidth="1"/>
    <col min="13" max="16384" width="9.19921875" style="15"/>
  </cols>
  <sheetData>
    <row r="1" spans="2:15" ht="12.95" customHeight="1" x14ac:dyDescent="0.35"/>
    <row r="2" spans="2:15" ht="17.75" customHeight="1" x14ac:dyDescent="0.5">
      <c r="B2" s="85" t="str">
        <f>Introduction!B2</f>
        <v>LightCounting Virtual RAN (vRAN) and Open RAN Market Size &amp; Forecast</v>
      </c>
    </row>
    <row r="3" spans="2:15" ht="15" customHeight="1" x14ac:dyDescent="0.4">
      <c r="B3" s="86" t="str">
        <f>Introduction!B3</f>
        <v>June 2021 - Sample template for illustrative purposes only</v>
      </c>
    </row>
    <row r="4" spans="2:15" ht="13.35" customHeight="1" x14ac:dyDescent="0.4">
      <c r="B4" s="17"/>
      <c r="H4" s="140"/>
      <c r="I4" s="140"/>
      <c r="J4" s="140"/>
    </row>
    <row r="5" spans="2:15" ht="15.6" customHeight="1" x14ac:dyDescent="0.4">
      <c r="B5" s="86" t="s">
        <v>34</v>
      </c>
      <c r="G5" s="116"/>
      <c r="H5" s="140"/>
      <c r="I5" s="140"/>
      <c r="J5" s="140"/>
    </row>
    <row r="6" spans="2:15" ht="13.35" customHeight="1" x14ac:dyDescent="0.35"/>
    <row r="7" spans="2:15" s="95" customFormat="1" ht="43.05" customHeight="1" x14ac:dyDescent="0.35">
      <c r="B7" s="161" t="s">
        <v>139</v>
      </c>
      <c r="C7" s="161"/>
      <c r="D7" s="161"/>
      <c r="E7" s="161"/>
      <c r="F7" s="161"/>
      <c r="G7" s="161"/>
      <c r="H7" s="161"/>
      <c r="I7" s="161"/>
      <c r="J7" s="161"/>
      <c r="K7" s="161"/>
      <c r="L7" s="161"/>
      <c r="O7" s="87"/>
    </row>
    <row r="8" spans="2:15" s="95" customFormat="1" ht="13.35" customHeight="1" x14ac:dyDescent="0.35">
      <c r="B8" s="100"/>
      <c r="C8" s="100"/>
      <c r="D8" s="100"/>
      <c r="E8" s="100"/>
      <c r="F8" s="100"/>
      <c r="G8" s="100"/>
      <c r="H8" s="100"/>
      <c r="I8" s="101"/>
    </row>
    <row r="9" spans="2:15" s="95" customFormat="1" ht="30" customHeight="1" x14ac:dyDescent="0.35">
      <c r="B9" s="161" t="s">
        <v>33</v>
      </c>
      <c r="C9" s="161"/>
      <c r="D9" s="161"/>
      <c r="E9" s="161"/>
      <c r="F9" s="161"/>
      <c r="G9" s="161"/>
      <c r="H9" s="161"/>
      <c r="I9" s="161"/>
      <c r="J9" s="161"/>
      <c r="K9" s="161"/>
      <c r="L9" s="161"/>
    </row>
    <row r="10" spans="2:15" s="95" customFormat="1" ht="13.35" customHeight="1" x14ac:dyDescent="0.35"/>
    <row r="11" spans="2:15" s="95" customFormat="1" x14ac:dyDescent="0.35"/>
    <row r="12" spans="2:15" s="95" customFormat="1" x14ac:dyDescent="0.35"/>
    <row r="13" spans="2:15" s="95" customFormat="1" x14ac:dyDescent="0.35"/>
    <row r="14" spans="2:15" s="95" customFormat="1" x14ac:dyDescent="0.35"/>
    <row r="15" spans="2:15" s="95" customFormat="1" x14ac:dyDescent="0.35"/>
    <row r="16" spans="2:15" s="95" customFormat="1" x14ac:dyDescent="0.35"/>
    <row r="17" spans="2:12" s="95" customFormat="1" x14ac:dyDescent="0.35"/>
    <row r="18" spans="2:12" s="95" customFormat="1" x14ac:dyDescent="0.35"/>
    <row r="19" spans="2:12" s="95" customFormat="1" x14ac:dyDescent="0.35"/>
    <row r="20" spans="2:12" s="95" customFormat="1" x14ac:dyDescent="0.35"/>
    <row r="21" spans="2:12" s="95" customFormat="1" x14ac:dyDescent="0.35"/>
    <row r="22" spans="2:12" s="95" customFormat="1" ht="13.35" customHeight="1" x14ac:dyDescent="0.4">
      <c r="B22" s="11" t="s">
        <v>32</v>
      </c>
    </row>
    <row r="23" spans="2:12" s="95" customFormat="1" ht="13.35" customHeight="1" x14ac:dyDescent="0.35">
      <c r="B23" s="96"/>
    </row>
    <row r="24" spans="2:12" s="95" customFormat="1" ht="13.35" customHeight="1" x14ac:dyDescent="0.35">
      <c r="B24" s="96" t="s">
        <v>63</v>
      </c>
    </row>
    <row r="25" spans="2:12" s="95" customFormat="1" ht="13.35" customHeight="1" x14ac:dyDescent="0.35">
      <c r="B25" s="96"/>
    </row>
    <row r="26" spans="2:12" s="95" customFormat="1" ht="13.5" customHeight="1" x14ac:dyDescent="0.4">
      <c r="B26" s="96" t="s">
        <v>31</v>
      </c>
    </row>
    <row r="27" spans="2:12" s="95" customFormat="1" ht="13.35" customHeight="1" x14ac:dyDescent="0.4">
      <c r="B27" s="96" t="s">
        <v>30</v>
      </c>
    </row>
    <row r="28" spans="2:12" s="95" customFormat="1" ht="13.35" customHeight="1" x14ac:dyDescent="0.4">
      <c r="B28" s="96" t="s">
        <v>29</v>
      </c>
    </row>
    <row r="29" spans="2:12" s="95" customFormat="1" ht="13.35" customHeight="1" x14ac:dyDescent="0.4">
      <c r="B29" s="97" t="s">
        <v>28</v>
      </c>
    </row>
    <row r="30" spans="2:12" s="95" customFormat="1" ht="13.35" customHeight="1" x14ac:dyDescent="0.35"/>
    <row r="31" spans="2:12" s="139" customFormat="1" ht="33" customHeight="1" x14ac:dyDescent="0.35">
      <c r="B31" s="163" t="s">
        <v>187</v>
      </c>
      <c r="C31" s="163"/>
      <c r="D31" s="163"/>
      <c r="E31" s="163"/>
      <c r="F31" s="163"/>
      <c r="G31" s="163"/>
      <c r="H31" s="163"/>
      <c r="I31" s="163"/>
      <c r="J31" s="163"/>
      <c r="K31" s="163"/>
      <c r="L31" s="163"/>
    </row>
    <row r="32" spans="2:12" s="139" customFormat="1" ht="13.5" customHeight="1" x14ac:dyDescent="0.35">
      <c r="B32" s="139" t="s">
        <v>172</v>
      </c>
    </row>
    <row r="33" spans="2:15" s="139" customFormat="1" ht="13.5" customHeight="1" x14ac:dyDescent="0.35">
      <c r="B33" s="139" t="s">
        <v>173</v>
      </c>
    </row>
    <row r="34" spans="2:15" s="139" customFormat="1" ht="13.5" customHeight="1" x14ac:dyDescent="0.35">
      <c r="B34" s="139" t="s">
        <v>174</v>
      </c>
    </row>
    <row r="35" spans="2:15" s="139" customFormat="1" ht="13.5" customHeight="1" x14ac:dyDescent="0.35">
      <c r="B35" s="139" t="s">
        <v>175</v>
      </c>
    </row>
    <row r="36" spans="2:15" s="139" customFormat="1" ht="13.5" customHeight="1" x14ac:dyDescent="0.35">
      <c r="B36" s="139" t="s">
        <v>177</v>
      </c>
    </row>
    <row r="37" spans="2:15" s="139" customFormat="1" ht="13.5" customHeight="1" x14ac:dyDescent="0.35">
      <c r="B37" s="139" t="s">
        <v>176</v>
      </c>
    </row>
    <row r="38" spans="2:15" s="95" customFormat="1" ht="13.35" customHeight="1" x14ac:dyDescent="0.35"/>
    <row r="39" spans="2:15" s="95" customFormat="1" ht="13.35" customHeight="1" x14ac:dyDescent="0.35">
      <c r="B39" s="98" t="s">
        <v>140</v>
      </c>
    </row>
    <row r="40" spans="2:15" s="95" customFormat="1" ht="13.35" customHeight="1" x14ac:dyDescent="0.35"/>
    <row r="41" spans="2:15" s="95" customFormat="1" ht="13.35" customHeight="1" x14ac:dyDescent="0.4">
      <c r="B41" s="16" t="s">
        <v>27</v>
      </c>
    </row>
    <row r="42" spans="2:15" s="95" customFormat="1" ht="13.15" x14ac:dyDescent="0.4">
      <c r="B42" s="16"/>
    </row>
    <row r="43" spans="2:15" s="95" customFormat="1" ht="57" customHeight="1" x14ac:dyDescent="0.35">
      <c r="B43" s="162" t="s">
        <v>141</v>
      </c>
      <c r="C43" s="162"/>
      <c r="D43" s="162"/>
      <c r="E43" s="162"/>
      <c r="F43" s="162"/>
      <c r="G43" s="162"/>
      <c r="H43" s="162"/>
      <c r="I43" s="162"/>
      <c r="J43" s="162"/>
      <c r="K43" s="162"/>
      <c r="L43" s="162"/>
    </row>
    <row r="44" spans="2:15" s="95" customFormat="1" ht="13.35" customHeight="1" x14ac:dyDescent="0.35"/>
    <row r="45" spans="2:15" s="95" customFormat="1" ht="13.35" customHeight="1" x14ac:dyDescent="0.35">
      <c r="B45" s="88" t="s">
        <v>142</v>
      </c>
    </row>
    <row r="46" spans="2:15" s="95" customFormat="1" ht="13.35" customHeight="1" x14ac:dyDescent="0.35">
      <c r="B46" s="88"/>
    </row>
    <row r="47" spans="2:15" s="95" customFormat="1" ht="45" customHeight="1" x14ac:dyDescent="0.35">
      <c r="B47" s="162" t="s">
        <v>143</v>
      </c>
      <c r="C47" s="162"/>
      <c r="D47" s="162"/>
      <c r="E47" s="162"/>
      <c r="F47" s="162"/>
      <c r="G47" s="162"/>
      <c r="H47" s="162"/>
      <c r="I47" s="162"/>
      <c r="J47" s="162"/>
      <c r="K47" s="162"/>
      <c r="L47" s="162"/>
      <c r="O47" s="87"/>
    </row>
    <row r="48" spans="2:15" s="139" customFormat="1" ht="13.5" customHeight="1" x14ac:dyDescent="0.4">
      <c r="B48" s="139" t="s">
        <v>188</v>
      </c>
    </row>
    <row r="49" spans="2:12" s="139" customFormat="1" ht="13.5" customHeight="1" x14ac:dyDescent="0.4">
      <c r="B49" s="139" t="s">
        <v>52</v>
      </c>
    </row>
    <row r="50" spans="2:12" s="139" customFormat="1" ht="13.5" customHeight="1" x14ac:dyDescent="0.4">
      <c r="B50" s="141" t="s">
        <v>53</v>
      </c>
    </row>
    <row r="51" spans="2:12" s="139" customFormat="1" ht="13.5" customHeight="1" x14ac:dyDescent="0.4">
      <c r="B51" s="141" t="s">
        <v>160</v>
      </c>
    </row>
    <row r="52" spans="2:12" s="139" customFormat="1" ht="13.5" customHeight="1" x14ac:dyDescent="0.4">
      <c r="B52" s="141" t="s">
        <v>54</v>
      </c>
    </row>
    <row r="53" spans="2:12" s="139" customFormat="1" ht="13.5" customHeight="1" x14ac:dyDescent="0.4">
      <c r="B53" s="142" t="s">
        <v>55</v>
      </c>
      <c r="C53" s="139" t="s">
        <v>56</v>
      </c>
    </row>
    <row r="54" spans="2:12" s="139" customFormat="1" ht="13.5" customHeight="1" x14ac:dyDescent="0.4">
      <c r="B54" s="142" t="s">
        <v>57</v>
      </c>
      <c r="C54" s="139" t="s">
        <v>58</v>
      </c>
    </row>
    <row r="55" spans="2:12" s="139" customFormat="1" ht="13.5" customHeight="1" x14ac:dyDescent="0.4">
      <c r="B55" s="142" t="s">
        <v>59</v>
      </c>
      <c r="C55" s="139" t="s">
        <v>60</v>
      </c>
    </row>
    <row r="56" spans="2:12" s="139" customFormat="1" ht="13.5" customHeight="1" x14ac:dyDescent="0.4">
      <c r="B56" s="142" t="s">
        <v>61</v>
      </c>
      <c r="C56" s="139" t="s">
        <v>62</v>
      </c>
    </row>
    <row r="57" spans="2:12" s="139" customFormat="1" ht="13.5" customHeight="1" x14ac:dyDescent="0.4">
      <c r="B57" s="141" t="s">
        <v>161</v>
      </c>
    </row>
    <row r="58" spans="2:12" s="95" customFormat="1" x14ac:dyDescent="0.35"/>
    <row r="59" spans="2:12" s="95" customFormat="1" ht="13.15" x14ac:dyDescent="0.35">
      <c r="B59" s="88" t="s">
        <v>144</v>
      </c>
      <c r="C59" s="99"/>
      <c r="D59" s="99"/>
      <c r="E59" s="99"/>
      <c r="F59" s="99"/>
      <c r="G59" s="99"/>
      <c r="H59" s="99"/>
      <c r="I59" s="99"/>
      <c r="J59" s="99"/>
      <c r="K59" s="99"/>
      <c r="L59" s="99"/>
    </row>
    <row r="60" spans="2:12" s="95" customFormat="1" ht="13.25" customHeight="1" x14ac:dyDescent="0.35">
      <c r="B60" s="88"/>
      <c r="C60" s="99"/>
      <c r="D60" s="99"/>
      <c r="E60" s="99"/>
      <c r="F60" s="99"/>
      <c r="G60" s="99"/>
      <c r="H60" s="99"/>
      <c r="I60" s="99"/>
      <c r="J60" s="99"/>
      <c r="K60" s="99"/>
      <c r="L60" s="99"/>
    </row>
    <row r="61" spans="2:12" s="95" customFormat="1" ht="69.5" customHeight="1" x14ac:dyDescent="0.35">
      <c r="B61" s="162" t="s">
        <v>145</v>
      </c>
      <c r="C61" s="162"/>
      <c r="D61" s="162"/>
      <c r="E61" s="162"/>
      <c r="F61" s="162"/>
      <c r="G61" s="162"/>
      <c r="H61" s="162"/>
      <c r="I61" s="162"/>
      <c r="J61" s="162"/>
      <c r="K61" s="162"/>
      <c r="L61" s="162"/>
    </row>
    <row r="62" spans="2:12" s="95" customFormat="1" ht="13.35" customHeight="1" x14ac:dyDescent="0.35"/>
    <row r="63" spans="2:12" s="95" customFormat="1" ht="13.35" customHeight="1" x14ac:dyDescent="0.35">
      <c r="B63" s="88" t="s">
        <v>146</v>
      </c>
      <c r="C63" s="99"/>
      <c r="D63" s="99"/>
      <c r="E63" s="99"/>
      <c r="F63" s="99"/>
      <c r="G63" s="99"/>
      <c r="H63" s="99"/>
      <c r="I63" s="99"/>
      <c r="J63" s="99"/>
      <c r="K63" s="99"/>
      <c r="L63" s="99"/>
    </row>
    <row r="64" spans="2:12" s="95" customFormat="1" ht="13.35" customHeight="1" x14ac:dyDescent="0.35">
      <c r="B64" s="88"/>
      <c r="C64" s="99"/>
      <c r="D64" s="99"/>
      <c r="E64" s="99"/>
      <c r="F64" s="99"/>
      <c r="G64" s="99"/>
      <c r="H64" s="99"/>
      <c r="I64" s="99"/>
      <c r="J64" s="99"/>
      <c r="K64" s="99"/>
      <c r="L64" s="99"/>
    </row>
    <row r="65" spans="2:12" s="95" customFormat="1" ht="43.25" customHeight="1" x14ac:dyDescent="0.35">
      <c r="B65" s="161" t="s">
        <v>147</v>
      </c>
      <c r="C65" s="161"/>
      <c r="D65" s="161"/>
      <c r="E65" s="161"/>
      <c r="F65" s="161"/>
      <c r="G65" s="161"/>
      <c r="H65" s="161"/>
      <c r="I65" s="161"/>
      <c r="J65" s="161"/>
      <c r="K65" s="161"/>
      <c r="L65" s="161"/>
    </row>
    <row r="66" spans="2:12" s="95" customFormat="1" ht="13.35" customHeight="1" x14ac:dyDescent="0.35">
      <c r="B66" s="99"/>
      <c r="C66" s="99"/>
      <c r="D66" s="99"/>
      <c r="E66" s="99"/>
      <c r="F66" s="99"/>
      <c r="G66" s="99"/>
      <c r="H66" s="99"/>
      <c r="I66" s="99"/>
      <c r="J66" s="99"/>
      <c r="K66" s="99"/>
      <c r="L66" s="99"/>
    </row>
    <row r="67" spans="2:12" s="95" customFormat="1" ht="13.35" customHeight="1" x14ac:dyDescent="0.35">
      <c r="B67" s="88" t="s">
        <v>148</v>
      </c>
      <c r="C67" s="99"/>
      <c r="D67" s="99"/>
      <c r="E67" s="99"/>
      <c r="F67" s="99"/>
      <c r="G67" s="99"/>
      <c r="H67" s="99"/>
      <c r="I67" s="99"/>
      <c r="J67" s="99"/>
      <c r="K67" s="99"/>
      <c r="L67" s="99"/>
    </row>
    <row r="68" spans="2:12" s="95" customFormat="1" ht="13.35" customHeight="1" x14ac:dyDescent="0.35">
      <c r="B68" s="88"/>
      <c r="C68" s="99"/>
      <c r="D68" s="99"/>
      <c r="E68" s="99"/>
      <c r="F68" s="99"/>
      <c r="G68" s="99"/>
      <c r="H68" s="99"/>
      <c r="I68" s="99"/>
      <c r="J68" s="99"/>
      <c r="K68" s="99"/>
      <c r="L68" s="99"/>
    </row>
    <row r="69" spans="2:12" s="95" customFormat="1" ht="30" customHeight="1" x14ac:dyDescent="0.35">
      <c r="B69" s="162" t="s">
        <v>149</v>
      </c>
      <c r="C69" s="162"/>
      <c r="D69" s="162"/>
      <c r="E69" s="162"/>
      <c r="F69" s="162"/>
      <c r="G69" s="162"/>
      <c r="H69" s="162"/>
      <c r="I69" s="162"/>
      <c r="J69" s="162"/>
      <c r="K69" s="162"/>
      <c r="L69" s="162"/>
    </row>
  </sheetData>
  <mergeCells count="8">
    <mergeCell ref="B65:L65"/>
    <mergeCell ref="B69:L69"/>
    <mergeCell ref="B7:L7"/>
    <mergeCell ref="B9:L9"/>
    <mergeCell ref="B43:L43"/>
    <mergeCell ref="B47:L47"/>
    <mergeCell ref="B61:L61"/>
    <mergeCell ref="B31:L3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4AE95-666B-4454-84D8-D14539635809}">
  <sheetPr>
    <tabColor rgb="FFCCFFCC"/>
  </sheetPr>
  <dimension ref="A1:S50"/>
  <sheetViews>
    <sheetView showGridLines="0" zoomScale="85" zoomScaleNormal="85" zoomScalePageLayoutView="80" workbookViewId="0"/>
  </sheetViews>
  <sheetFormatPr defaultColWidth="9.19921875" defaultRowHeight="12.75" x14ac:dyDescent="0.35"/>
  <cols>
    <col min="1" max="1" width="4.46484375" style="1" customWidth="1"/>
    <col min="2" max="2" width="28" style="1" customWidth="1"/>
    <col min="3" max="3" width="40" style="1" bestFit="1" customWidth="1"/>
    <col min="4" max="4" width="45.19921875" style="1" customWidth="1"/>
    <col min="5" max="16384" width="9.19921875" style="1"/>
  </cols>
  <sheetData>
    <row r="1" spans="1:19" ht="13.5" customHeight="1" x14ac:dyDescent="0.35">
      <c r="A1" s="2"/>
      <c r="B1" s="2"/>
      <c r="C1" s="2"/>
      <c r="D1" s="2"/>
      <c r="E1" s="2"/>
      <c r="F1" s="2"/>
      <c r="G1" s="2"/>
      <c r="H1" s="2"/>
      <c r="I1" s="2"/>
      <c r="J1" s="2"/>
      <c r="K1" s="2"/>
      <c r="L1" s="2"/>
      <c r="M1" s="2"/>
      <c r="N1" s="2"/>
      <c r="O1" s="2"/>
      <c r="P1" s="2"/>
      <c r="Q1" s="2"/>
      <c r="R1" s="2"/>
      <c r="S1" s="2"/>
    </row>
    <row r="2" spans="1:19" ht="17.649999999999999" x14ac:dyDescent="0.5">
      <c r="A2" s="2"/>
      <c r="B2" s="85" t="str">
        <f>Introduction!B2</f>
        <v>LightCounting Virtual RAN (vRAN) and Open RAN Market Size &amp; Forecast</v>
      </c>
      <c r="C2" s="14"/>
      <c r="D2" s="2"/>
      <c r="E2" s="2"/>
      <c r="F2" s="2"/>
      <c r="G2" s="2"/>
      <c r="H2" s="2"/>
      <c r="I2" s="2"/>
      <c r="J2" s="2"/>
      <c r="K2" s="2"/>
      <c r="L2" s="2"/>
      <c r="M2" s="2"/>
      <c r="N2" s="2"/>
      <c r="O2" s="2"/>
      <c r="P2" s="2"/>
      <c r="Q2" s="2"/>
      <c r="R2" s="2"/>
      <c r="S2" s="2"/>
    </row>
    <row r="3" spans="1:19" ht="17.25" x14ac:dyDescent="0.45">
      <c r="A3" s="2"/>
      <c r="B3" s="77" t="str">
        <f>Introduction!B3</f>
        <v>June 2021 - Sample template for illustrative purposes only</v>
      </c>
      <c r="C3" s="13"/>
      <c r="D3" s="2"/>
      <c r="E3" s="2"/>
      <c r="F3" s="2"/>
      <c r="G3" s="2"/>
      <c r="H3" s="2"/>
      <c r="I3" s="2"/>
      <c r="J3" s="2"/>
      <c r="K3" s="2"/>
      <c r="L3" s="2"/>
      <c r="M3" s="2"/>
      <c r="N3" s="2"/>
      <c r="O3" s="2"/>
      <c r="P3" s="2"/>
      <c r="Q3" s="2"/>
      <c r="R3" s="2"/>
      <c r="S3" s="2"/>
    </row>
    <row r="4" spans="1:19" ht="13.35" customHeight="1" x14ac:dyDescent="0.35">
      <c r="A4" s="2"/>
      <c r="B4" s="2"/>
      <c r="C4" s="2"/>
      <c r="D4" s="2"/>
      <c r="E4" s="2"/>
      <c r="F4" s="2"/>
      <c r="G4" s="2"/>
      <c r="H4" s="2"/>
      <c r="I4" s="2"/>
      <c r="J4" s="2"/>
      <c r="K4" s="2"/>
      <c r="L4" s="2"/>
      <c r="M4" s="2"/>
      <c r="N4" s="2"/>
      <c r="O4" s="2"/>
      <c r="P4" s="2"/>
      <c r="Q4" s="2"/>
      <c r="R4" s="2"/>
      <c r="S4" s="2"/>
    </row>
    <row r="5" spans="1:19" ht="15.6" customHeight="1" x14ac:dyDescent="0.4">
      <c r="A5" s="2"/>
      <c r="B5" s="77" t="s">
        <v>42</v>
      </c>
      <c r="C5" s="11"/>
      <c r="D5" s="2"/>
      <c r="E5" s="2"/>
      <c r="F5" s="2"/>
      <c r="G5" s="2"/>
      <c r="H5" s="2"/>
      <c r="I5" s="2"/>
      <c r="J5" s="2"/>
      <c r="K5" s="2"/>
      <c r="L5" s="2"/>
      <c r="M5" s="2"/>
      <c r="N5" s="2"/>
      <c r="O5" s="2"/>
      <c r="P5" s="2"/>
      <c r="Q5" s="2"/>
      <c r="R5" s="2"/>
      <c r="S5" s="2"/>
    </row>
    <row r="6" spans="1:19" ht="13.35" customHeight="1" x14ac:dyDescent="0.4">
      <c r="A6" s="2"/>
      <c r="B6" s="77"/>
      <c r="C6" s="11"/>
      <c r="D6" s="2"/>
      <c r="E6" s="2"/>
      <c r="F6" s="2"/>
      <c r="G6" s="2"/>
      <c r="H6" s="2"/>
      <c r="I6" s="2"/>
      <c r="J6" s="2"/>
      <c r="K6" s="2"/>
      <c r="L6" s="2"/>
      <c r="M6" s="2"/>
      <c r="N6" s="2"/>
      <c r="O6" s="2"/>
      <c r="P6" s="2"/>
      <c r="Q6" s="2"/>
      <c r="R6" s="2"/>
      <c r="S6" s="2"/>
    </row>
    <row r="7" spans="1:19" ht="13.35" customHeight="1" x14ac:dyDescent="0.35">
      <c r="A7" s="2"/>
      <c r="B7" s="164"/>
      <c r="C7" s="164"/>
      <c r="D7" s="164"/>
      <c r="E7" s="164"/>
      <c r="F7" s="164"/>
      <c r="G7" s="164"/>
      <c r="H7" s="164"/>
      <c r="I7" s="164"/>
      <c r="J7" s="164"/>
      <c r="K7" s="10"/>
      <c r="L7" s="10"/>
      <c r="M7" s="2"/>
      <c r="N7" s="2"/>
      <c r="O7" s="2"/>
      <c r="P7" s="2"/>
      <c r="Q7" s="2"/>
      <c r="R7" s="2"/>
      <c r="S7" s="2"/>
    </row>
    <row r="8" spans="1:19" x14ac:dyDescent="0.35">
      <c r="A8" s="2"/>
      <c r="B8" s="3"/>
      <c r="C8" s="3"/>
      <c r="D8" s="3"/>
      <c r="E8" s="2"/>
      <c r="F8" s="2"/>
      <c r="G8" s="2"/>
      <c r="H8" s="2"/>
      <c r="I8" s="2"/>
      <c r="J8" s="2"/>
      <c r="K8" s="2"/>
      <c r="L8" s="2"/>
      <c r="M8" s="2"/>
      <c r="N8" s="2"/>
      <c r="O8" s="2"/>
      <c r="P8" s="2"/>
      <c r="Q8" s="2"/>
      <c r="R8" s="2"/>
      <c r="S8" s="2"/>
    </row>
    <row r="9" spans="1:19" x14ac:dyDescent="0.35">
      <c r="A9" s="2"/>
      <c r="B9" s="3"/>
      <c r="C9" s="3"/>
      <c r="D9" s="3"/>
      <c r="E9" s="2"/>
      <c r="F9" s="2"/>
      <c r="G9" s="2"/>
      <c r="H9" s="2"/>
      <c r="I9" s="2"/>
      <c r="J9" s="2"/>
      <c r="K9" s="2"/>
      <c r="L9" s="2"/>
      <c r="M9" s="2"/>
      <c r="N9" s="2"/>
      <c r="O9" s="2"/>
      <c r="P9" s="2"/>
      <c r="Q9" s="2"/>
      <c r="R9" s="2"/>
      <c r="S9" s="2"/>
    </row>
    <row r="10" spans="1:19" ht="12.75" customHeight="1" x14ac:dyDescent="0.35">
      <c r="A10" s="2"/>
      <c r="B10" s="3"/>
      <c r="C10" s="3"/>
      <c r="D10" s="3"/>
      <c r="E10" s="2"/>
      <c r="F10" s="2"/>
      <c r="G10" s="2"/>
      <c r="H10" s="2"/>
      <c r="I10" s="2"/>
      <c r="J10" s="2"/>
      <c r="K10" s="2"/>
      <c r="L10" s="2"/>
      <c r="M10" s="2"/>
      <c r="N10" s="2"/>
      <c r="O10" s="2"/>
      <c r="P10" s="2"/>
      <c r="Q10" s="2"/>
      <c r="R10" s="2"/>
      <c r="S10" s="2"/>
    </row>
    <row r="11" spans="1:19" x14ac:dyDescent="0.35">
      <c r="A11" s="2"/>
      <c r="B11" s="3"/>
      <c r="C11" s="3"/>
      <c r="D11" s="3"/>
      <c r="E11" s="2"/>
      <c r="F11" s="2"/>
      <c r="G11" s="2"/>
      <c r="H11" s="2"/>
      <c r="I11" s="2"/>
      <c r="J11" s="2"/>
      <c r="K11" s="2"/>
      <c r="L11" s="2"/>
      <c r="M11" s="2"/>
      <c r="N11" s="2"/>
      <c r="O11" s="2"/>
      <c r="P11" s="2"/>
      <c r="Q11" s="2"/>
      <c r="R11" s="2"/>
      <c r="S11" s="2"/>
    </row>
    <row r="12" spans="1:19" x14ac:dyDescent="0.35">
      <c r="A12" s="2"/>
      <c r="B12" s="3"/>
      <c r="C12" s="3"/>
      <c r="D12" s="3"/>
      <c r="E12" s="2"/>
      <c r="F12" s="2"/>
      <c r="G12" s="2"/>
      <c r="H12" s="2"/>
      <c r="I12" s="2"/>
      <c r="J12" s="2"/>
      <c r="K12" s="2"/>
      <c r="L12" s="2"/>
      <c r="M12" s="2"/>
      <c r="N12" s="2"/>
      <c r="O12" s="2"/>
      <c r="P12" s="2"/>
      <c r="Q12" s="2"/>
      <c r="R12" s="2"/>
      <c r="S12" s="2"/>
    </row>
    <row r="13" spans="1:19" x14ac:dyDescent="0.35">
      <c r="A13" s="2"/>
      <c r="B13" s="3"/>
      <c r="C13" s="3"/>
      <c r="D13" s="3"/>
      <c r="E13" s="2"/>
      <c r="F13" s="2"/>
      <c r="G13" s="2"/>
      <c r="H13" s="2"/>
      <c r="I13" s="2"/>
      <c r="J13" s="2"/>
      <c r="K13" s="2"/>
      <c r="L13" s="2"/>
      <c r="M13" s="2"/>
      <c r="N13" s="2"/>
      <c r="O13" s="2"/>
      <c r="P13" s="2"/>
      <c r="Q13" s="2"/>
      <c r="R13" s="2"/>
      <c r="S13" s="2"/>
    </row>
    <row r="14" spans="1:19" x14ac:dyDescent="0.35">
      <c r="A14" s="2"/>
      <c r="B14" s="2"/>
      <c r="C14" s="2"/>
      <c r="D14" s="2"/>
      <c r="E14" s="2"/>
      <c r="F14" s="2"/>
      <c r="G14" s="2"/>
      <c r="H14" s="2"/>
      <c r="I14" s="2"/>
      <c r="J14" s="2"/>
      <c r="K14" s="2"/>
      <c r="L14" s="2"/>
      <c r="M14" s="2"/>
      <c r="N14" s="2"/>
      <c r="O14" s="2"/>
      <c r="P14" s="2"/>
      <c r="Q14" s="2"/>
      <c r="R14" s="2"/>
      <c r="S14" s="2"/>
    </row>
    <row r="15" spans="1:19" x14ac:dyDescent="0.35">
      <c r="A15" s="2"/>
      <c r="B15" s="2"/>
      <c r="C15" s="2"/>
      <c r="D15" s="2"/>
      <c r="E15" s="2"/>
      <c r="F15" s="2"/>
      <c r="G15" s="2"/>
      <c r="H15" s="2"/>
      <c r="I15" s="2"/>
      <c r="J15" s="2"/>
      <c r="K15" s="2"/>
      <c r="L15" s="2"/>
      <c r="M15" s="2"/>
      <c r="N15" s="2"/>
      <c r="O15" s="2"/>
      <c r="P15" s="2"/>
      <c r="Q15" s="2"/>
      <c r="R15" s="2"/>
      <c r="S15" s="2"/>
    </row>
    <row r="16" spans="1:19" x14ac:dyDescent="0.35">
      <c r="A16" s="2"/>
      <c r="B16" s="2"/>
      <c r="C16" s="2"/>
      <c r="D16" s="2"/>
      <c r="E16" s="2"/>
      <c r="F16" s="2"/>
      <c r="G16" s="2"/>
      <c r="H16" s="2"/>
      <c r="I16" s="2"/>
      <c r="J16" s="2"/>
      <c r="K16" s="2"/>
      <c r="L16" s="2"/>
      <c r="M16" s="2"/>
      <c r="N16" s="2"/>
      <c r="O16" s="2"/>
      <c r="P16" s="2"/>
      <c r="Q16" s="2"/>
      <c r="R16" s="2"/>
      <c r="S16" s="2"/>
    </row>
    <row r="17" spans="1:19" x14ac:dyDescent="0.35">
      <c r="A17" s="2"/>
      <c r="B17" s="2"/>
      <c r="C17" s="2"/>
      <c r="D17" s="2"/>
      <c r="E17" s="2"/>
      <c r="F17" s="2"/>
      <c r="G17" s="2"/>
      <c r="H17" s="2"/>
      <c r="I17" s="2"/>
      <c r="J17" s="2"/>
      <c r="K17" s="2"/>
      <c r="L17" s="2"/>
      <c r="M17" s="2"/>
      <c r="N17" s="2"/>
      <c r="O17" s="2"/>
      <c r="P17" s="2"/>
      <c r="Q17" s="2"/>
      <c r="R17" s="2"/>
      <c r="S17" s="2"/>
    </row>
    <row r="18" spans="1:19" x14ac:dyDescent="0.35">
      <c r="A18" s="2"/>
      <c r="B18" s="2"/>
      <c r="C18" s="2"/>
      <c r="D18" s="2"/>
      <c r="E18" s="2"/>
      <c r="F18" s="2"/>
      <c r="G18" s="2"/>
      <c r="H18" s="2"/>
      <c r="I18" s="2"/>
      <c r="J18" s="2"/>
      <c r="K18" s="2"/>
      <c r="L18" s="2"/>
      <c r="M18" s="2"/>
      <c r="N18" s="2"/>
      <c r="O18" s="2"/>
      <c r="P18" s="2"/>
      <c r="Q18" s="2"/>
      <c r="R18" s="2"/>
      <c r="S18" s="2"/>
    </row>
    <row r="19" spans="1:19" x14ac:dyDescent="0.35">
      <c r="A19" s="2"/>
      <c r="B19" s="2"/>
      <c r="C19" s="2"/>
      <c r="D19" s="2"/>
      <c r="E19" s="2"/>
      <c r="F19" s="2"/>
      <c r="G19" s="2"/>
      <c r="H19" s="2"/>
      <c r="I19" s="2"/>
      <c r="J19" s="2"/>
      <c r="K19" s="2"/>
      <c r="L19" s="2"/>
      <c r="M19" s="2"/>
      <c r="N19" s="2"/>
      <c r="O19" s="2"/>
      <c r="P19" s="2"/>
      <c r="Q19" s="2"/>
      <c r="R19" s="2"/>
      <c r="S19" s="2"/>
    </row>
    <row r="20" spans="1:19" x14ac:dyDescent="0.35">
      <c r="A20" s="2"/>
      <c r="B20" s="2"/>
      <c r="C20" s="2"/>
      <c r="D20" s="2"/>
      <c r="E20" s="2"/>
      <c r="F20" s="2"/>
      <c r="G20" s="2"/>
      <c r="H20" s="2"/>
      <c r="I20" s="2"/>
      <c r="J20" s="2"/>
      <c r="K20" s="2"/>
      <c r="L20" s="2"/>
      <c r="M20" s="2"/>
      <c r="N20" s="2"/>
      <c r="O20" s="2"/>
      <c r="P20" s="2"/>
      <c r="Q20" s="2"/>
      <c r="R20" s="2"/>
      <c r="S20" s="2"/>
    </row>
    <row r="21" spans="1:19" x14ac:dyDescent="0.35">
      <c r="A21" s="2"/>
      <c r="B21" s="2"/>
      <c r="C21" s="2"/>
      <c r="D21" s="2"/>
      <c r="E21" s="2"/>
      <c r="F21" s="2"/>
      <c r="G21" s="2"/>
      <c r="H21" s="2"/>
      <c r="I21" s="2"/>
      <c r="J21" s="2"/>
      <c r="K21" s="2"/>
      <c r="L21" s="2"/>
      <c r="M21" s="2"/>
      <c r="N21" s="2"/>
      <c r="O21" s="2"/>
      <c r="P21" s="2"/>
      <c r="Q21" s="2"/>
      <c r="R21" s="2"/>
      <c r="S21" s="2"/>
    </row>
    <row r="22" spans="1:19" x14ac:dyDescent="0.35">
      <c r="A22" s="2"/>
      <c r="B22" s="2"/>
      <c r="C22" s="2"/>
      <c r="D22" s="2"/>
      <c r="E22" s="2"/>
      <c r="F22" s="2"/>
      <c r="G22" s="2"/>
      <c r="H22" s="2"/>
      <c r="I22" s="2"/>
      <c r="J22" s="2"/>
      <c r="K22" s="2"/>
      <c r="L22" s="2"/>
      <c r="M22" s="2"/>
      <c r="N22" s="2"/>
      <c r="O22" s="2"/>
      <c r="P22" s="2"/>
      <c r="Q22" s="2"/>
      <c r="R22" s="2"/>
      <c r="S22" s="2"/>
    </row>
    <row r="23" spans="1:19" x14ac:dyDescent="0.35">
      <c r="A23" s="2"/>
      <c r="B23" s="2"/>
      <c r="C23" s="2"/>
      <c r="D23" s="2"/>
      <c r="E23" s="2"/>
      <c r="F23" s="2"/>
      <c r="G23" s="2"/>
      <c r="H23" s="2"/>
      <c r="I23" s="2"/>
      <c r="J23" s="2"/>
      <c r="K23" s="2"/>
      <c r="L23" s="2"/>
      <c r="M23" s="2"/>
      <c r="N23" s="2"/>
      <c r="O23" s="2"/>
      <c r="P23" s="2"/>
      <c r="Q23" s="2"/>
      <c r="R23" s="2"/>
      <c r="S23" s="2"/>
    </row>
    <row r="24" spans="1:19" x14ac:dyDescent="0.35">
      <c r="A24" s="2"/>
      <c r="B24" s="2"/>
      <c r="C24" s="2"/>
      <c r="D24" s="2"/>
      <c r="E24" s="2"/>
      <c r="F24" s="2"/>
      <c r="G24" s="2"/>
      <c r="H24" s="2"/>
      <c r="I24" s="2"/>
      <c r="J24" s="2"/>
      <c r="K24" s="2"/>
      <c r="L24" s="2"/>
      <c r="M24" s="2"/>
      <c r="N24" s="2"/>
      <c r="O24" s="2"/>
      <c r="P24" s="2"/>
      <c r="Q24" s="2"/>
      <c r="R24" s="2"/>
      <c r="S24" s="2"/>
    </row>
    <row r="25" spans="1:19" x14ac:dyDescent="0.35">
      <c r="A25" s="2"/>
      <c r="B25" s="2"/>
      <c r="C25" s="2"/>
      <c r="D25" s="2"/>
      <c r="E25" s="2"/>
      <c r="F25" s="2"/>
      <c r="G25" s="2"/>
      <c r="H25" s="2"/>
      <c r="I25" s="2"/>
      <c r="J25" s="2"/>
      <c r="K25" s="2"/>
      <c r="L25" s="2"/>
      <c r="M25" s="2"/>
      <c r="N25" s="2"/>
      <c r="O25" s="2"/>
      <c r="P25" s="2"/>
      <c r="Q25" s="2"/>
      <c r="R25" s="2"/>
      <c r="S25" s="2"/>
    </row>
    <row r="26" spans="1:19" x14ac:dyDescent="0.35">
      <c r="A26" s="2"/>
      <c r="B26" s="2"/>
      <c r="C26" s="2"/>
      <c r="D26" s="2"/>
      <c r="E26" s="2"/>
      <c r="F26" s="2"/>
      <c r="G26" s="2"/>
      <c r="H26" s="2"/>
      <c r="I26" s="2"/>
      <c r="J26" s="2"/>
      <c r="K26" s="2"/>
      <c r="L26" s="2"/>
      <c r="M26" s="2"/>
      <c r="N26" s="2"/>
      <c r="O26" s="2"/>
      <c r="P26" s="2"/>
      <c r="Q26" s="2"/>
      <c r="R26" s="2"/>
      <c r="S26" s="2"/>
    </row>
    <row r="27" spans="1:19" x14ac:dyDescent="0.35">
      <c r="A27" s="2"/>
      <c r="B27" s="2"/>
      <c r="C27" s="2"/>
      <c r="D27" s="2"/>
      <c r="E27" s="2"/>
      <c r="F27" s="2"/>
      <c r="G27" s="2"/>
      <c r="H27" s="2"/>
      <c r="I27" s="2"/>
      <c r="J27" s="2"/>
      <c r="K27" s="2"/>
      <c r="L27" s="2"/>
      <c r="M27" s="2"/>
      <c r="N27" s="2"/>
      <c r="O27" s="2"/>
      <c r="P27" s="2"/>
      <c r="Q27" s="2"/>
      <c r="R27" s="2"/>
      <c r="S27" s="2"/>
    </row>
    <row r="28" spans="1:19" s="94" customFormat="1" ht="21" customHeight="1" x14ac:dyDescent="0.45">
      <c r="B28" s="90" t="s">
        <v>41</v>
      </c>
      <c r="C28" s="89" t="s">
        <v>40</v>
      </c>
      <c r="D28" s="91"/>
      <c r="E28" s="91"/>
      <c r="F28" s="91"/>
      <c r="G28" s="91"/>
      <c r="H28" s="89" t="s">
        <v>39</v>
      </c>
      <c r="I28" s="93"/>
      <c r="J28" s="91"/>
      <c r="K28" s="91"/>
      <c r="L28" s="91"/>
      <c r="M28" s="91"/>
      <c r="N28" s="92"/>
    </row>
    <row r="29" spans="1:19" s="94" customFormat="1" ht="73.5" customHeight="1" x14ac:dyDescent="0.45">
      <c r="B29" s="90" t="s">
        <v>14</v>
      </c>
      <c r="C29" s="165" t="s">
        <v>150</v>
      </c>
      <c r="D29" s="166"/>
      <c r="E29" s="166"/>
      <c r="F29" s="166"/>
      <c r="G29" s="166"/>
      <c r="H29" s="165" t="s">
        <v>151</v>
      </c>
      <c r="I29" s="166"/>
      <c r="J29" s="166"/>
      <c r="K29" s="166"/>
      <c r="L29" s="166"/>
      <c r="M29" s="166"/>
      <c r="N29" s="167"/>
    </row>
    <row r="30" spans="1:19" s="94" customFormat="1" ht="34.25" customHeight="1" x14ac:dyDescent="0.45">
      <c r="B30" s="90" t="s">
        <v>47</v>
      </c>
      <c r="C30" s="165" t="s">
        <v>152</v>
      </c>
      <c r="D30" s="166"/>
      <c r="E30" s="166"/>
      <c r="F30" s="166"/>
      <c r="G30" s="166"/>
      <c r="H30" s="165"/>
      <c r="I30" s="166"/>
      <c r="J30" s="166"/>
      <c r="K30" s="166"/>
      <c r="L30" s="166"/>
      <c r="M30" s="166"/>
      <c r="N30" s="167"/>
    </row>
    <row r="31" spans="1:19" s="94" customFormat="1" ht="19.25" customHeight="1" x14ac:dyDescent="0.45">
      <c r="B31" s="90" t="s">
        <v>35</v>
      </c>
      <c r="C31" s="165" t="s">
        <v>157</v>
      </c>
      <c r="D31" s="166"/>
      <c r="E31" s="166"/>
      <c r="F31" s="166"/>
      <c r="G31" s="166"/>
      <c r="H31" s="165" t="s">
        <v>153</v>
      </c>
      <c r="I31" s="166"/>
      <c r="J31" s="166"/>
      <c r="K31" s="166"/>
      <c r="L31" s="166"/>
      <c r="M31" s="166"/>
      <c r="N31" s="167"/>
    </row>
    <row r="32" spans="1:19" s="94" customFormat="1" ht="64.8" customHeight="1" x14ac:dyDescent="0.45">
      <c r="B32" s="90" t="s">
        <v>37</v>
      </c>
      <c r="C32" s="165" t="s">
        <v>154</v>
      </c>
      <c r="D32" s="166"/>
      <c r="E32" s="166"/>
      <c r="F32" s="166"/>
      <c r="G32" s="166"/>
      <c r="H32" s="165"/>
      <c r="I32" s="166"/>
      <c r="J32" s="166"/>
      <c r="K32" s="166"/>
      <c r="L32" s="166"/>
      <c r="M32" s="166"/>
      <c r="N32" s="167"/>
    </row>
    <row r="33" spans="1:19" s="94" customFormat="1" ht="13.15" x14ac:dyDescent="0.45">
      <c r="B33" s="90" t="s">
        <v>43</v>
      </c>
      <c r="C33" s="165" t="s">
        <v>45</v>
      </c>
      <c r="D33" s="166"/>
      <c r="E33" s="166"/>
      <c r="F33" s="166"/>
      <c r="G33" s="166"/>
      <c r="H33" s="165" t="s">
        <v>49</v>
      </c>
      <c r="I33" s="166"/>
      <c r="J33" s="166"/>
      <c r="K33" s="166"/>
      <c r="L33" s="166"/>
      <c r="M33" s="166"/>
      <c r="N33" s="167"/>
    </row>
    <row r="34" spans="1:19" s="94" customFormat="1" ht="64.8" customHeight="1" x14ac:dyDescent="0.45">
      <c r="B34" s="90" t="s">
        <v>36</v>
      </c>
      <c r="C34" s="165" t="s">
        <v>155</v>
      </c>
      <c r="D34" s="166"/>
      <c r="E34" s="166"/>
      <c r="F34" s="166"/>
      <c r="G34" s="166"/>
      <c r="H34" s="165"/>
      <c r="I34" s="166"/>
      <c r="J34" s="166"/>
      <c r="K34" s="166"/>
      <c r="L34" s="166"/>
      <c r="M34" s="166"/>
      <c r="N34" s="167"/>
    </row>
    <row r="35" spans="1:19" s="94" customFormat="1" ht="13.15" x14ac:dyDescent="0.45">
      <c r="B35" s="90" t="s">
        <v>44</v>
      </c>
      <c r="C35" s="165" t="s">
        <v>46</v>
      </c>
      <c r="D35" s="166"/>
      <c r="E35" s="166"/>
      <c r="F35" s="166"/>
      <c r="G35" s="166"/>
      <c r="H35" s="165" t="s">
        <v>158</v>
      </c>
      <c r="I35" s="168"/>
      <c r="J35" s="168"/>
      <c r="K35" s="168"/>
      <c r="L35" s="168"/>
      <c r="M35" s="168"/>
      <c r="N35" s="169"/>
    </row>
    <row r="36" spans="1:19" s="94" customFormat="1" ht="34.799999999999997" customHeight="1" x14ac:dyDescent="0.45">
      <c r="B36" s="90" t="s">
        <v>191</v>
      </c>
      <c r="C36" s="165" t="s">
        <v>190</v>
      </c>
      <c r="D36" s="168"/>
      <c r="E36" s="168"/>
      <c r="F36" s="168"/>
      <c r="G36" s="168"/>
      <c r="H36" s="165" t="s">
        <v>193</v>
      </c>
      <c r="I36" s="168"/>
      <c r="J36" s="168"/>
      <c r="K36" s="168"/>
      <c r="L36" s="168"/>
      <c r="M36" s="168"/>
      <c r="N36" s="169"/>
    </row>
    <row r="37" spans="1:19" s="94" customFormat="1" ht="76.5" customHeight="1" x14ac:dyDescent="0.45">
      <c r="B37" s="90" t="s">
        <v>48</v>
      </c>
      <c r="C37" s="165" t="s">
        <v>159</v>
      </c>
      <c r="D37" s="166"/>
      <c r="E37" s="166"/>
      <c r="F37" s="166"/>
      <c r="G37" s="166"/>
      <c r="H37" s="165" t="s">
        <v>156</v>
      </c>
      <c r="I37" s="168"/>
      <c r="J37" s="168"/>
      <c r="K37" s="168"/>
      <c r="L37" s="168"/>
      <c r="M37" s="168"/>
      <c r="N37" s="169"/>
    </row>
    <row r="38" spans="1:19" x14ac:dyDescent="0.35">
      <c r="A38" s="2"/>
      <c r="B38" s="2"/>
      <c r="C38" s="2"/>
      <c r="D38" s="2"/>
      <c r="E38" s="2"/>
      <c r="F38" s="2"/>
      <c r="G38" s="2"/>
      <c r="H38" s="2"/>
      <c r="I38" s="2"/>
      <c r="J38" s="2"/>
      <c r="K38" s="2"/>
      <c r="L38" s="2"/>
      <c r="M38" s="2"/>
      <c r="N38" s="2"/>
      <c r="O38" s="2"/>
      <c r="P38" s="2"/>
      <c r="Q38" s="2"/>
      <c r="R38" s="2"/>
      <c r="S38" s="2"/>
    </row>
    <row r="39" spans="1:19" x14ac:dyDescent="0.35">
      <c r="A39" s="2"/>
      <c r="B39" s="2"/>
      <c r="C39" s="2"/>
      <c r="D39" s="2"/>
      <c r="E39" s="2"/>
      <c r="F39" s="2"/>
      <c r="G39" s="2"/>
      <c r="H39" s="2"/>
      <c r="I39" s="2"/>
      <c r="J39" s="2"/>
      <c r="K39" s="2"/>
      <c r="L39" s="2"/>
      <c r="M39" s="2"/>
      <c r="N39" s="2"/>
      <c r="O39" s="2"/>
      <c r="P39" s="2"/>
      <c r="Q39" s="2"/>
      <c r="R39" s="2"/>
      <c r="S39" s="2"/>
    </row>
    <row r="40" spans="1:19" x14ac:dyDescent="0.35">
      <c r="A40" s="2"/>
      <c r="B40" s="2"/>
      <c r="C40" s="2"/>
      <c r="D40" s="2"/>
      <c r="E40" s="2"/>
      <c r="F40" s="2"/>
      <c r="G40" s="2"/>
      <c r="H40" s="2"/>
      <c r="I40" s="2"/>
      <c r="J40" s="2"/>
      <c r="K40" s="2"/>
      <c r="L40" s="2"/>
      <c r="M40" s="2"/>
      <c r="N40" s="2"/>
      <c r="O40" s="2"/>
      <c r="P40" s="2"/>
      <c r="Q40" s="2"/>
      <c r="R40" s="2"/>
      <c r="S40" s="2"/>
    </row>
    <row r="41" spans="1:19" x14ac:dyDescent="0.35">
      <c r="A41" s="2"/>
      <c r="B41" s="2"/>
      <c r="C41" s="2"/>
      <c r="D41" s="2"/>
      <c r="E41" s="2"/>
      <c r="F41" s="2"/>
      <c r="G41" s="2"/>
      <c r="H41" s="2"/>
      <c r="I41" s="2"/>
      <c r="J41" s="2"/>
      <c r="K41" s="2"/>
      <c r="L41" s="2"/>
      <c r="M41" s="2"/>
      <c r="N41" s="2"/>
      <c r="O41" s="2"/>
      <c r="P41" s="2"/>
      <c r="Q41" s="2"/>
      <c r="R41" s="2"/>
      <c r="S41" s="2"/>
    </row>
    <row r="42" spans="1:19" x14ac:dyDescent="0.35">
      <c r="A42" s="2"/>
      <c r="B42" s="2"/>
      <c r="C42" s="2"/>
      <c r="D42" s="2"/>
      <c r="E42" s="2"/>
      <c r="F42" s="2"/>
      <c r="G42" s="2"/>
      <c r="H42" s="2"/>
      <c r="I42" s="2"/>
      <c r="J42" s="2"/>
      <c r="K42" s="2"/>
      <c r="L42" s="2"/>
      <c r="M42" s="2"/>
      <c r="N42" s="2"/>
      <c r="O42" s="2"/>
      <c r="P42" s="2"/>
      <c r="Q42" s="2"/>
      <c r="R42" s="2"/>
      <c r="S42" s="2"/>
    </row>
    <row r="43" spans="1:19" x14ac:dyDescent="0.35">
      <c r="A43" s="2"/>
      <c r="B43" s="2"/>
      <c r="C43" s="2"/>
      <c r="D43" s="2"/>
      <c r="E43" s="2"/>
      <c r="F43" s="2"/>
      <c r="G43" s="2"/>
      <c r="H43" s="2"/>
      <c r="I43" s="2"/>
      <c r="J43" s="2"/>
      <c r="K43" s="2"/>
      <c r="L43" s="2"/>
      <c r="M43" s="2"/>
      <c r="N43" s="2"/>
      <c r="O43" s="2"/>
      <c r="P43" s="2"/>
      <c r="Q43" s="2"/>
      <c r="R43" s="2"/>
      <c r="S43" s="2"/>
    </row>
    <row r="44" spans="1:19" x14ac:dyDescent="0.35">
      <c r="A44" s="2"/>
      <c r="B44" s="2"/>
      <c r="C44" s="2"/>
      <c r="D44" s="2"/>
      <c r="E44" s="2"/>
      <c r="F44" s="2"/>
      <c r="G44" s="2"/>
      <c r="H44" s="2"/>
      <c r="I44" s="2"/>
      <c r="J44" s="2"/>
      <c r="K44" s="2"/>
      <c r="L44" s="2"/>
      <c r="M44" s="2"/>
      <c r="N44" s="2"/>
      <c r="O44" s="2"/>
      <c r="P44" s="2"/>
      <c r="Q44" s="2"/>
      <c r="R44" s="2"/>
      <c r="S44" s="2"/>
    </row>
    <row r="45" spans="1:19" x14ac:dyDescent="0.35">
      <c r="A45" s="2"/>
      <c r="B45" s="2"/>
      <c r="C45" s="2"/>
      <c r="D45" s="2"/>
      <c r="E45" s="2"/>
      <c r="F45" s="2"/>
      <c r="G45" s="2"/>
      <c r="H45" s="2"/>
      <c r="I45" s="2"/>
      <c r="J45" s="2"/>
      <c r="K45" s="2"/>
      <c r="L45" s="2"/>
      <c r="M45" s="2"/>
      <c r="N45" s="2"/>
      <c r="O45" s="2"/>
      <c r="P45" s="2"/>
      <c r="Q45" s="2"/>
      <c r="R45" s="2"/>
      <c r="S45" s="2"/>
    </row>
    <row r="46" spans="1:19" x14ac:dyDescent="0.35">
      <c r="A46" s="2"/>
      <c r="B46" s="2"/>
      <c r="C46" s="2"/>
      <c r="D46" s="2"/>
      <c r="E46" s="2"/>
      <c r="F46" s="2"/>
      <c r="G46" s="2"/>
      <c r="H46" s="2"/>
      <c r="I46" s="2"/>
      <c r="J46" s="2"/>
      <c r="K46" s="2"/>
      <c r="L46" s="2"/>
      <c r="M46" s="2"/>
      <c r="N46" s="2"/>
      <c r="O46" s="2"/>
      <c r="P46" s="2"/>
      <c r="Q46" s="2"/>
      <c r="R46" s="2"/>
      <c r="S46" s="2"/>
    </row>
    <row r="47" spans="1:19" x14ac:dyDescent="0.35">
      <c r="A47" s="2"/>
      <c r="B47" s="2"/>
      <c r="C47" s="2"/>
      <c r="D47" s="2"/>
      <c r="E47" s="2"/>
      <c r="F47" s="2"/>
      <c r="G47" s="2"/>
      <c r="H47" s="2"/>
      <c r="I47" s="2"/>
      <c r="J47" s="2"/>
      <c r="K47" s="2"/>
      <c r="L47" s="2"/>
      <c r="M47" s="2"/>
      <c r="N47" s="2"/>
      <c r="O47" s="2"/>
      <c r="P47" s="2"/>
      <c r="Q47" s="2"/>
      <c r="R47" s="2"/>
      <c r="S47" s="2"/>
    </row>
    <row r="48" spans="1:19" x14ac:dyDescent="0.35">
      <c r="A48" s="2"/>
      <c r="B48" s="2"/>
      <c r="C48" s="2"/>
      <c r="D48" s="2"/>
      <c r="E48" s="2"/>
      <c r="F48" s="2"/>
      <c r="G48" s="2"/>
      <c r="H48" s="2"/>
      <c r="I48" s="2"/>
      <c r="J48" s="2"/>
      <c r="K48" s="2"/>
      <c r="L48" s="2"/>
      <c r="M48" s="2"/>
      <c r="N48" s="2"/>
      <c r="O48" s="2"/>
      <c r="P48" s="2"/>
      <c r="Q48" s="2"/>
      <c r="R48" s="2"/>
      <c r="S48" s="2"/>
    </row>
    <row r="49" spans="1:19" x14ac:dyDescent="0.35">
      <c r="A49" s="2"/>
      <c r="B49" s="2"/>
      <c r="C49" s="2"/>
      <c r="D49" s="2"/>
      <c r="E49" s="2"/>
      <c r="F49" s="2"/>
      <c r="G49" s="2"/>
      <c r="H49" s="2"/>
      <c r="I49" s="2"/>
      <c r="J49" s="2"/>
      <c r="K49" s="2"/>
      <c r="L49" s="2"/>
      <c r="M49" s="2"/>
      <c r="N49" s="2"/>
      <c r="O49" s="2"/>
      <c r="P49" s="2"/>
      <c r="Q49" s="2"/>
      <c r="R49" s="2"/>
      <c r="S49" s="2"/>
    </row>
    <row r="50" spans="1:19" x14ac:dyDescent="0.35">
      <c r="A50" s="2"/>
      <c r="B50" s="2"/>
      <c r="C50" s="2"/>
      <c r="D50" s="2"/>
      <c r="E50" s="2"/>
      <c r="F50" s="2"/>
      <c r="G50" s="2"/>
      <c r="H50" s="2"/>
      <c r="I50" s="2"/>
      <c r="J50" s="2"/>
      <c r="K50" s="2"/>
      <c r="L50" s="2"/>
      <c r="M50" s="2"/>
      <c r="N50" s="2"/>
      <c r="O50" s="2"/>
      <c r="P50" s="2"/>
      <c r="Q50" s="2"/>
      <c r="R50" s="2"/>
      <c r="S50" s="2"/>
    </row>
  </sheetData>
  <mergeCells count="19">
    <mergeCell ref="C37:G37"/>
    <mergeCell ref="H37:N37"/>
    <mergeCell ref="C34:G34"/>
    <mergeCell ref="H34:N34"/>
    <mergeCell ref="C35:G35"/>
    <mergeCell ref="H35:N35"/>
    <mergeCell ref="C36:G36"/>
    <mergeCell ref="H36:N36"/>
    <mergeCell ref="C31:G31"/>
    <mergeCell ref="H31:N31"/>
    <mergeCell ref="C32:G32"/>
    <mergeCell ref="H32:N32"/>
    <mergeCell ref="C33:G33"/>
    <mergeCell ref="H33:N33"/>
    <mergeCell ref="B7:J7"/>
    <mergeCell ref="C29:G29"/>
    <mergeCell ref="H29:N29"/>
    <mergeCell ref="C30:G30"/>
    <mergeCell ref="H30:N30"/>
  </mergeCells>
  <hyperlinks>
    <hyperlink ref="B19" r:id="rId1" display="info@lightcounting.com" xr:uid="{ED19DE7C-4F81-4AD1-9484-315D13257305}"/>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C112-46FE-4E25-BF99-46D40DE01F9A}">
  <sheetPr>
    <tabColor rgb="FFCCFFCC"/>
  </sheetPr>
  <dimension ref="A2:Y144"/>
  <sheetViews>
    <sheetView showGridLines="0" zoomScale="85" zoomScaleNormal="85" zoomScalePageLayoutView="70" workbookViewId="0"/>
  </sheetViews>
  <sheetFormatPr defaultColWidth="8.6640625" defaultRowHeight="12.75" x14ac:dyDescent="0.35"/>
  <cols>
    <col min="1" max="1" width="4.46484375" style="1" customWidth="1"/>
    <col min="2" max="2" width="12.53125" style="1" customWidth="1"/>
    <col min="3" max="12" width="11.6640625" style="1" customWidth="1"/>
    <col min="13" max="13" width="10.33203125" style="1" bestFit="1" customWidth="1"/>
    <col min="14" max="14" width="12.53125" style="1" customWidth="1"/>
    <col min="15" max="24" width="11.6640625" style="1" customWidth="1"/>
    <col min="25" max="25" width="9.6640625" style="1" customWidth="1"/>
    <col min="26" max="16384" width="8.6640625" style="1"/>
  </cols>
  <sheetData>
    <row r="2" spans="1:24" ht="17.649999999999999" x14ac:dyDescent="0.5">
      <c r="B2" s="85" t="str">
        <f>Introduction!B2</f>
        <v>LightCounting Virtual RAN (vRAN) and Open RAN Market Size &amp; Forecast</v>
      </c>
      <c r="C2" s="39"/>
      <c r="D2" s="39"/>
      <c r="E2" s="39"/>
    </row>
    <row r="3" spans="1:24" ht="15" x14ac:dyDescent="0.4">
      <c r="B3" s="77" t="str">
        <f>Introduction!B3</f>
        <v>June 2021 - Sample template for illustrative purposes only</v>
      </c>
      <c r="C3" s="38"/>
      <c r="D3" s="38"/>
      <c r="E3" s="38"/>
    </row>
    <row r="4" spans="1:24" ht="13.35" customHeight="1" x14ac:dyDescent="0.4">
      <c r="B4" s="17"/>
      <c r="C4" s="38"/>
      <c r="D4" s="38"/>
      <c r="E4" s="38"/>
    </row>
    <row r="5" spans="1:24" ht="15" customHeight="1" x14ac:dyDescent="0.4">
      <c r="B5" s="77" t="s">
        <v>85</v>
      </c>
      <c r="C5" s="37"/>
      <c r="D5" s="37"/>
      <c r="E5" s="37"/>
      <c r="F5" s="36"/>
    </row>
    <row r="6" spans="1:24" ht="13.35" customHeight="1" x14ac:dyDescent="0.35"/>
    <row r="7" spans="1:24" s="52" customFormat="1" ht="22.25" customHeight="1" x14ac:dyDescent="0.6">
      <c r="A7" s="55" t="s">
        <v>162</v>
      </c>
      <c r="H7" s="55"/>
      <c r="N7" s="56" t="s">
        <v>179</v>
      </c>
      <c r="R7" s="55"/>
      <c r="U7" s="54"/>
      <c r="W7" s="53"/>
    </row>
    <row r="8" spans="1:24" ht="13.35" customHeight="1" x14ac:dyDescent="0.35"/>
    <row r="9" spans="1:24" ht="13.35" customHeight="1" x14ac:dyDescent="0.35">
      <c r="I9" s="116"/>
      <c r="J9" s="112"/>
      <c r="K9" s="112"/>
    </row>
    <row r="10" spans="1:24" ht="13.35" customHeight="1" x14ac:dyDescent="0.4">
      <c r="B10" s="74"/>
      <c r="C10" s="68"/>
      <c r="D10" s="68"/>
      <c r="E10" s="68"/>
      <c r="F10" s="68"/>
      <c r="I10" s="116"/>
      <c r="J10" s="112"/>
      <c r="K10" s="112"/>
      <c r="L10" s="2"/>
      <c r="T10" s="74"/>
      <c r="U10" s="68"/>
      <c r="V10" s="68"/>
      <c r="W10" s="68"/>
      <c r="X10" s="68"/>
    </row>
    <row r="11" spans="1:24" ht="13.35" customHeight="1" x14ac:dyDescent="0.35">
      <c r="B11" s="65"/>
      <c r="C11" s="66"/>
      <c r="D11" s="66"/>
      <c r="E11" s="66"/>
      <c r="F11" s="66"/>
      <c r="I11" s="112"/>
      <c r="J11" s="158"/>
      <c r="K11" s="158"/>
      <c r="L11" s="63"/>
      <c r="M11" s="63"/>
      <c r="N11" s="63"/>
      <c r="O11" s="63"/>
      <c r="P11" s="63"/>
      <c r="S11" s="116"/>
      <c r="T11" s="151"/>
      <c r="U11" s="66"/>
      <c r="V11" s="66"/>
      <c r="W11" s="68"/>
      <c r="X11" s="68"/>
    </row>
    <row r="12" spans="1:24" ht="13.35" customHeight="1" x14ac:dyDescent="0.35">
      <c r="B12" s="65"/>
      <c r="C12" s="75"/>
      <c r="D12" s="62"/>
      <c r="E12" s="62"/>
      <c r="F12" s="62"/>
      <c r="I12" s="116"/>
      <c r="J12" s="116"/>
      <c r="K12" s="116"/>
      <c r="L12" s="62"/>
      <c r="M12" s="62"/>
      <c r="N12" s="62"/>
      <c r="O12" s="62"/>
      <c r="P12" s="62"/>
      <c r="T12" s="68"/>
      <c r="U12" s="69"/>
      <c r="V12" s="67"/>
      <c r="W12" s="68"/>
      <c r="X12" s="68"/>
    </row>
    <row r="13" spans="1:24" ht="13.35" customHeight="1" x14ac:dyDescent="0.35">
      <c r="B13" s="65"/>
      <c r="C13" s="75"/>
      <c r="D13" s="62"/>
      <c r="E13" s="62"/>
      <c r="F13" s="62"/>
      <c r="G13" s="62"/>
      <c r="I13" s="143"/>
      <c r="J13" s="144"/>
      <c r="K13" s="145"/>
      <c r="L13" s="62"/>
      <c r="M13" s="62"/>
      <c r="N13" s="62"/>
      <c r="O13" s="62"/>
      <c r="P13" s="62"/>
      <c r="T13" s="68"/>
      <c r="U13" s="69"/>
      <c r="V13" s="67"/>
      <c r="W13" s="68"/>
      <c r="X13" s="68"/>
    </row>
    <row r="14" spans="1:24" ht="13.35" customHeight="1" x14ac:dyDescent="0.35">
      <c r="B14" s="65"/>
      <c r="C14" s="75"/>
      <c r="D14" s="62"/>
      <c r="E14" s="62"/>
      <c r="F14" s="62"/>
      <c r="G14" s="62"/>
      <c r="I14" s="68"/>
      <c r="J14" s="69"/>
      <c r="K14" s="67"/>
      <c r="L14" s="62"/>
      <c r="M14" s="62"/>
      <c r="N14" s="62"/>
      <c r="O14" s="62"/>
      <c r="P14" s="62"/>
      <c r="T14" s="68"/>
      <c r="U14" s="69"/>
      <c r="V14" s="67"/>
      <c r="W14" s="68"/>
      <c r="X14" s="68"/>
    </row>
    <row r="15" spans="1:24" ht="13.35" customHeight="1" x14ac:dyDescent="0.35">
      <c r="B15" s="65"/>
      <c r="C15" s="75"/>
      <c r="D15" s="62"/>
      <c r="E15" s="62"/>
      <c r="F15" s="62"/>
      <c r="G15" s="62"/>
      <c r="I15" s="68"/>
      <c r="J15" s="69"/>
      <c r="K15" s="67"/>
      <c r="L15" s="62"/>
      <c r="M15" s="62"/>
      <c r="N15" s="62"/>
      <c r="O15" s="62"/>
      <c r="P15" s="62"/>
      <c r="T15" s="68"/>
      <c r="U15" s="69"/>
      <c r="V15" s="67"/>
      <c r="W15" s="68"/>
      <c r="X15" s="68"/>
    </row>
    <row r="16" spans="1:24" ht="13.35" customHeight="1" x14ac:dyDescent="0.35">
      <c r="B16" s="65"/>
      <c r="C16" s="75"/>
      <c r="D16" s="62"/>
      <c r="E16" s="62"/>
      <c r="F16" s="62"/>
      <c r="G16" s="62"/>
      <c r="I16" s="68"/>
      <c r="J16" s="69"/>
      <c r="K16" s="67"/>
      <c r="L16" s="62"/>
      <c r="M16" s="62"/>
      <c r="N16" s="62"/>
      <c r="O16" s="62"/>
      <c r="P16" s="62"/>
      <c r="T16" s="68"/>
      <c r="U16" s="69"/>
      <c r="V16" s="67"/>
      <c r="W16" s="68"/>
      <c r="X16" s="68"/>
    </row>
    <row r="17" spans="1:24" ht="13.35" customHeight="1" x14ac:dyDescent="0.35">
      <c r="B17" s="65"/>
      <c r="C17" s="75"/>
      <c r="D17" s="62"/>
      <c r="E17" s="62"/>
      <c r="F17" s="62"/>
      <c r="G17" s="62"/>
      <c r="I17" s="68"/>
      <c r="J17" s="69"/>
      <c r="K17" s="67"/>
      <c r="L17" s="62"/>
      <c r="M17" s="62"/>
      <c r="N17" s="62"/>
      <c r="O17" s="62"/>
      <c r="P17" s="62"/>
      <c r="T17" s="68"/>
      <c r="U17" s="69"/>
      <c r="V17" s="67"/>
      <c r="W17" s="68"/>
      <c r="X17" s="68"/>
    </row>
    <row r="18" spans="1:24" ht="13.35" customHeight="1" x14ac:dyDescent="0.35">
      <c r="B18" s="65"/>
      <c r="C18" s="75"/>
      <c r="D18" s="62"/>
      <c r="E18" s="62"/>
      <c r="F18" s="62"/>
      <c r="G18" s="62"/>
      <c r="I18" s="68"/>
      <c r="J18" s="69"/>
      <c r="K18" s="67"/>
      <c r="L18" s="62"/>
      <c r="M18" s="62"/>
      <c r="N18" s="62"/>
      <c r="O18" s="62"/>
      <c r="P18" s="62"/>
      <c r="T18" s="68"/>
      <c r="U18" s="69"/>
      <c r="V18" s="67"/>
      <c r="W18" s="68"/>
      <c r="X18" s="68"/>
    </row>
    <row r="19" spans="1:24" ht="13.35" customHeight="1" x14ac:dyDescent="0.35">
      <c r="B19" s="65"/>
      <c r="C19" s="75"/>
      <c r="D19" s="62"/>
      <c r="E19" s="62"/>
      <c r="F19" s="62"/>
      <c r="G19" s="62"/>
      <c r="I19" s="68"/>
      <c r="J19" s="69"/>
      <c r="K19" s="67"/>
      <c r="L19" s="62"/>
      <c r="M19" s="62"/>
      <c r="N19" s="62"/>
      <c r="O19" s="62"/>
      <c r="P19" s="62"/>
      <c r="T19" s="68"/>
      <c r="U19" s="69"/>
      <c r="V19" s="67"/>
      <c r="W19" s="68"/>
      <c r="X19" s="68"/>
    </row>
    <row r="20" spans="1:24" ht="13.35" customHeight="1" x14ac:dyDescent="0.35">
      <c r="B20" s="65"/>
      <c r="C20" s="75"/>
      <c r="D20" s="62"/>
      <c r="E20" s="62"/>
      <c r="F20" s="62"/>
      <c r="G20" s="62"/>
      <c r="I20" s="68"/>
      <c r="J20" s="69"/>
      <c r="K20" s="67"/>
      <c r="L20" s="61"/>
      <c r="M20" s="60"/>
      <c r="N20" s="60"/>
      <c r="O20" s="61"/>
      <c r="P20" s="60"/>
      <c r="T20" s="68"/>
      <c r="U20" s="61"/>
      <c r="V20" s="60"/>
      <c r="W20" s="68"/>
      <c r="X20" s="68"/>
    </row>
    <row r="21" spans="1:24" ht="13.35" customHeight="1" x14ac:dyDescent="0.45">
      <c r="B21" s="65"/>
      <c r="C21" s="75"/>
      <c r="D21" s="62"/>
      <c r="E21" s="62"/>
      <c r="F21" s="62"/>
      <c r="G21" s="62"/>
      <c r="H21" s="59"/>
      <c r="I21" s="64"/>
      <c r="J21" s="64"/>
      <c r="K21" s="64"/>
      <c r="L21" s="64"/>
      <c r="N21" s="46"/>
      <c r="O21" s="70"/>
      <c r="P21" s="71"/>
    </row>
    <row r="22" spans="1:24" ht="13.35" customHeight="1" x14ac:dyDescent="0.45">
      <c r="B22" s="65"/>
      <c r="C22" s="75"/>
      <c r="D22" s="62"/>
      <c r="E22" s="62"/>
      <c r="F22" s="62"/>
      <c r="G22" s="62"/>
      <c r="H22" s="59"/>
      <c r="I22" s="64"/>
      <c r="J22" s="64"/>
      <c r="K22" s="64"/>
      <c r="L22" s="64"/>
      <c r="N22" s="46"/>
      <c r="O22" s="72"/>
      <c r="P22" s="73"/>
    </row>
    <row r="23" spans="1:24" ht="13.35" customHeight="1" x14ac:dyDescent="0.45">
      <c r="B23" s="68"/>
      <c r="C23" s="76"/>
      <c r="D23" s="61"/>
      <c r="E23" s="61"/>
      <c r="F23" s="61"/>
      <c r="G23" s="61"/>
      <c r="H23" s="59"/>
      <c r="I23" s="64"/>
      <c r="J23" s="64"/>
      <c r="K23" s="64"/>
      <c r="L23" s="64"/>
    </row>
    <row r="24" spans="1:24" ht="13.35" customHeight="1" x14ac:dyDescent="0.45">
      <c r="C24" s="59"/>
      <c r="D24" s="59"/>
      <c r="E24" s="59"/>
      <c r="F24" s="59"/>
      <c r="G24" s="59"/>
      <c r="H24" s="59"/>
      <c r="I24" s="64"/>
      <c r="J24" s="64"/>
      <c r="K24" s="64"/>
      <c r="L24" s="64"/>
    </row>
    <row r="25" spans="1:24" ht="13.35" customHeight="1" x14ac:dyDescent="0.45">
      <c r="C25" s="59"/>
      <c r="D25" s="59"/>
      <c r="E25" s="59"/>
      <c r="F25" s="59"/>
      <c r="G25" s="59"/>
      <c r="H25" s="59"/>
      <c r="I25" s="64"/>
      <c r="J25" s="64"/>
      <c r="K25" s="64"/>
      <c r="L25" s="64"/>
    </row>
    <row r="26" spans="1:24" ht="13.35" customHeight="1" x14ac:dyDescent="0.45">
      <c r="C26" s="59"/>
      <c r="D26" s="59"/>
      <c r="E26" s="59"/>
      <c r="F26" s="59"/>
      <c r="G26" s="59"/>
      <c r="H26" s="59"/>
      <c r="I26" s="59" t="str">
        <f>IF(H21=0,"",I21/H21-1)</f>
        <v/>
      </c>
      <c r="J26" s="59"/>
      <c r="K26" s="59"/>
      <c r="L26" s="59"/>
    </row>
    <row r="27" spans="1:24" ht="13.35" customHeight="1" x14ac:dyDescent="0.45">
      <c r="C27" s="59"/>
      <c r="D27" s="59"/>
      <c r="E27" s="59"/>
      <c r="F27" s="59"/>
      <c r="G27" s="59"/>
      <c r="H27" s="59"/>
      <c r="I27" s="59" t="str">
        <f>IF(H25=0,"",I25/H25-1)</f>
        <v/>
      </c>
      <c r="J27" s="59"/>
      <c r="K27" s="59"/>
      <c r="L27" s="59"/>
    </row>
    <row r="28" spans="1:24" ht="13.35" customHeight="1" x14ac:dyDescent="0.45">
      <c r="B28" s="1" t="s">
        <v>87</v>
      </c>
      <c r="C28" s="59"/>
      <c r="D28" s="59"/>
      <c r="E28" s="59"/>
      <c r="F28" s="59"/>
      <c r="G28" s="59"/>
      <c r="H28" s="59"/>
      <c r="I28" s="59"/>
      <c r="J28" s="59"/>
      <c r="K28" s="59"/>
      <c r="L28" s="59"/>
    </row>
    <row r="29" spans="1:24" ht="13.35" customHeight="1" x14ac:dyDescent="0.45">
      <c r="B29" s="1" t="s">
        <v>178</v>
      </c>
      <c r="C29" s="59"/>
      <c r="D29" s="59"/>
      <c r="E29" s="59"/>
      <c r="F29" s="59"/>
      <c r="G29" s="59"/>
      <c r="H29" s="59"/>
      <c r="I29" s="59"/>
      <c r="J29" s="59"/>
      <c r="K29" s="59"/>
      <c r="L29" s="59"/>
    </row>
    <row r="30" spans="1:24" s="52" customFormat="1" ht="22.25" customHeight="1" x14ac:dyDescent="0.6">
      <c r="A30" s="56" t="s">
        <v>89</v>
      </c>
      <c r="N30" s="56" t="s">
        <v>163</v>
      </c>
      <c r="O30" s="55"/>
      <c r="U30" s="54"/>
      <c r="W30" s="53"/>
    </row>
    <row r="31" spans="1:24" s="97" customFormat="1" ht="13.35" customHeight="1" x14ac:dyDescent="0.35"/>
    <row r="32" spans="1:24" s="97" customFormat="1" ht="13.35" customHeight="1" x14ac:dyDescent="0.4">
      <c r="B32" s="26" t="s">
        <v>84</v>
      </c>
      <c r="C32" s="26"/>
      <c r="D32" s="26"/>
      <c r="E32" s="26"/>
      <c r="L32" s="35" t="s">
        <v>74</v>
      </c>
      <c r="N32" s="26" t="s">
        <v>84</v>
      </c>
      <c r="O32" s="26"/>
      <c r="P32" s="26"/>
      <c r="Q32" s="26"/>
      <c r="X32" s="35" t="s">
        <v>74</v>
      </c>
    </row>
    <row r="33" spans="2:24" s="97" customFormat="1" ht="13.35" customHeight="1" x14ac:dyDescent="0.35">
      <c r="B33" s="103"/>
      <c r="C33" s="104">
        <v>2018</v>
      </c>
      <c r="D33" s="104">
        <v>2019</v>
      </c>
      <c r="E33" s="104">
        <v>2020</v>
      </c>
      <c r="F33" s="104">
        <v>2021</v>
      </c>
      <c r="G33" s="104">
        <v>2022</v>
      </c>
      <c r="H33" s="104">
        <v>2023</v>
      </c>
      <c r="I33" s="104">
        <v>2024</v>
      </c>
      <c r="J33" s="104">
        <v>2025</v>
      </c>
      <c r="K33" s="104">
        <v>2026</v>
      </c>
      <c r="L33" s="102" t="s">
        <v>166</v>
      </c>
      <c r="M33" s="117"/>
      <c r="N33" s="103"/>
      <c r="O33" s="104">
        <v>2018</v>
      </c>
      <c r="P33" s="104">
        <v>2019</v>
      </c>
      <c r="Q33" s="104">
        <v>2020</v>
      </c>
      <c r="R33" s="104">
        <v>2021</v>
      </c>
      <c r="S33" s="104">
        <v>2022</v>
      </c>
      <c r="T33" s="104">
        <v>2023</v>
      </c>
      <c r="U33" s="104">
        <v>2024</v>
      </c>
      <c r="V33" s="104">
        <v>2025</v>
      </c>
      <c r="W33" s="104">
        <v>2026</v>
      </c>
      <c r="X33" s="102" t="s">
        <v>166</v>
      </c>
    </row>
    <row r="34" spans="2:24" s="97" customFormat="1" ht="13.35" customHeight="1" x14ac:dyDescent="0.35">
      <c r="B34" s="105" t="s">
        <v>83</v>
      </c>
      <c r="C34" s="29">
        <f>'Open vRAN by G'!C37</f>
        <v>0</v>
      </c>
      <c r="D34" s="29">
        <f>'Open vRAN by G'!D37</f>
        <v>0</v>
      </c>
      <c r="E34" s="29">
        <f>'Open vRAN by G'!E37</f>
        <v>0</v>
      </c>
      <c r="F34" s="29">
        <f>'Open vRAN by G'!F37</f>
        <v>0</v>
      </c>
      <c r="G34" s="29">
        <f>'Open vRAN by G'!G37</f>
        <v>0</v>
      </c>
      <c r="H34" s="29">
        <f>'Open vRAN by G'!H37</f>
        <v>0</v>
      </c>
      <c r="I34" s="29">
        <f>'Open vRAN by G'!I37</f>
        <v>0</v>
      </c>
      <c r="J34" s="29">
        <f>'Open vRAN by G'!J37</f>
        <v>0</v>
      </c>
      <c r="K34" s="29">
        <f>'Open vRAN by G'!K37</f>
        <v>0</v>
      </c>
      <c r="L34" s="34" t="e">
        <f>(K34/E34)^(1/6)-1</f>
        <v>#DIV/0!</v>
      </c>
      <c r="M34" s="21"/>
      <c r="N34" s="105" t="s">
        <v>71</v>
      </c>
      <c r="O34" s="29">
        <f>'Total open vRAN'!C9</f>
        <v>0</v>
      </c>
      <c r="P34" s="29">
        <f>'Total open vRAN'!D9</f>
        <v>0</v>
      </c>
      <c r="Q34" s="29">
        <f>'Total open vRAN'!E9</f>
        <v>0</v>
      </c>
      <c r="R34" s="29">
        <f>'Total open vRAN'!F9</f>
        <v>0</v>
      </c>
      <c r="S34" s="29">
        <f>'Total open vRAN'!G9</f>
        <v>0</v>
      </c>
      <c r="T34" s="29">
        <f>'Total open vRAN'!H9</f>
        <v>0</v>
      </c>
      <c r="U34" s="29">
        <f>'Total open vRAN'!I9</f>
        <v>0</v>
      </c>
      <c r="V34" s="29">
        <f>'Total open vRAN'!J9</f>
        <v>0</v>
      </c>
      <c r="W34" s="29">
        <f>'Total open vRAN'!K9</f>
        <v>0</v>
      </c>
      <c r="X34" s="34" t="e">
        <f>(W34/Q34)^(1/6)-1</f>
        <v>#DIV/0!</v>
      </c>
    </row>
    <row r="35" spans="2:24" s="97" customFormat="1" ht="13.35" customHeight="1" x14ac:dyDescent="0.35">
      <c r="B35" s="105" t="s">
        <v>88</v>
      </c>
      <c r="C35" s="29">
        <f>'Total open vRAN'!C37-Summary!C34</f>
        <v>0</v>
      </c>
      <c r="D35" s="29">
        <f>'Total open vRAN'!D37-Summary!D34</f>
        <v>0</v>
      </c>
      <c r="E35" s="29">
        <f>'Total open vRAN'!E37-Summary!E34</f>
        <v>0</v>
      </c>
      <c r="F35" s="29">
        <f>'Total open vRAN'!F37-Summary!F34</f>
        <v>0</v>
      </c>
      <c r="G35" s="29">
        <f>'Total open vRAN'!G37-Summary!G34</f>
        <v>0</v>
      </c>
      <c r="H35" s="29">
        <f>'Total open vRAN'!H37-Summary!H34</f>
        <v>0</v>
      </c>
      <c r="I35" s="29">
        <f>'Total open vRAN'!I37-Summary!I34</f>
        <v>0</v>
      </c>
      <c r="J35" s="29">
        <f>'Total open vRAN'!J37-Summary!J34</f>
        <v>0</v>
      </c>
      <c r="K35" s="29">
        <f>'Total open vRAN'!K37-Summary!K34</f>
        <v>0</v>
      </c>
      <c r="L35" s="31" t="e">
        <f>(K35/E35)^(1/6)-1</f>
        <v>#DIV/0!</v>
      </c>
      <c r="M35" s="21"/>
      <c r="N35" s="105" t="s">
        <v>97</v>
      </c>
      <c r="O35" s="29">
        <f>'Total open vRAN'!C16</f>
        <v>0</v>
      </c>
      <c r="P35" s="29">
        <f>'Total open vRAN'!D16</f>
        <v>0</v>
      </c>
      <c r="Q35" s="29">
        <f>'Total open vRAN'!E16</f>
        <v>0</v>
      </c>
      <c r="R35" s="29">
        <f>'Total open vRAN'!F16</f>
        <v>0</v>
      </c>
      <c r="S35" s="29">
        <f>'Total open vRAN'!G16</f>
        <v>0</v>
      </c>
      <c r="T35" s="29">
        <f>'Total open vRAN'!H16</f>
        <v>0</v>
      </c>
      <c r="U35" s="29">
        <f>'Total open vRAN'!I16</f>
        <v>0</v>
      </c>
      <c r="V35" s="29">
        <f>'Total open vRAN'!J16</f>
        <v>0</v>
      </c>
      <c r="W35" s="29">
        <f>'Total open vRAN'!K16</f>
        <v>0</v>
      </c>
      <c r="X35" s="31" t="e">
        <f>(W35/Q35)^(1/6)-1</f>
        <v>#DIV/0!</v>
      </c>
    </row>
    <row r="36" spans="2:24" s="97" customFormat="1" ht="13.35" customHeight="1" x14ac:dyDescent="0.35">
      <c r="B36" s="105" t="s">
        <v>67</v>
      </c>
      <c r="C36" s="29">
        <f t="shared" ref="C36:J36" si="0">C34+C35</f>
        <v>0</v>
      </c>
      <c r="D36" s="29">
        <f t="shared" si="0"/>
        <v>0</v>
      </c>
      <c r="E36" s="29">
        <f>E34+E35</f>
        <v>0</v>
      </c>
      <c r="F36" s="29">
        <f t="shared" si="0"/>
        <v>0</v>
      </c>
      <c r="G36" s="29">
        <f t="shared" si="0"/>
        <v>0</v>
      </c>
      <c r="H36" s="29">
        <f t="shared" si="0"/>
        <v>0</v>
      </c>
      <c r="I36" s="29">
        <f t="shared" si="0"/>
        <v>0</v>
      </c>
      <c r="J36" s="29">
        <f t="shared" si="0"/>
        <v>0</v>
      </c>
      <c r="K36" s="29">
        <f t="shared" ref="K36" si="1">K34+K35</f>
        <v>0</v>
      </c>
      <c r="L36" s="31" t="e">
        <f>(K36/E36)^(1/6)-1</f>
        <v>#DIV/0!</v>
      </c>
      <c r="M36" s="21"/>
      <c r="N36" s="105" t="s">
        <v>69</v>
      </c>
      <c r="O36" s="29">
        <f>'Total open vRAN'!C23</f>
        <v>0</v>
      </c>
      <c r="P36" s="29">
        <f>'Total open vRAN'!D23</f>
        <v>0</v>
      </c>
      <c r="Q36" s="29">
        <f>'Total open vRAN'!E23</f>
        <v>0</v>
      </c>
      <c r="R36" s="29">
        <f>'Total open vRAN'!F23</f>
        <v>0</v>
      </c>
      <c r="S36" s="29">
        <f>'Total open vRAN'!G23</f>
        <v>0</v>
      </c>
      <c r="T36" s="29">
        <f>'Total open vRAN'!H23</f>
        <v>0</v>
      </c>
      <c r="U36" s="29">
        <f>'Total open vRAN'!I23</f>
        <v>0</v>
      </c>
      <c r="V36" s="29">
        <f>'Total open vRAN'!J23</f>
        <v>0</v>
      </c>
      <c r="W36" s="29">
        <f>'Total open vRAN'!K23</f>
        <v>0</v>
      </c>
      <c r="X36" s="31" t="e">
        <f>(W36/Q36)^(1/6)-1</f>
        <v>#DIV/0!</v>
      </c>
    </row>
    <row r="37" spans="2:24" s="97" customFormat="1" ht="13.35" customHeight="1" x14ac:dyDescent="0.35">
      <c r="B37" s="106" t="s">
        <v>73</v>
      </c>
      <c r="C37" s="22"/>
      <c r="D37" s="22" t="e">
        <f t="shared" ref="D37:K37" si="2">(D36-C36)/C36</f>
        <v>#DIV/0!</v>
      </c>
      <c r="E37" s="22" t="e">
        <f t="shared" si="2"/>
        <v>#DIV/0!</v>
      </c>
      <c r="F37" s="22" t="e">
        <f t="shared" si="2"/>
        <v>#DIV/0!</v>
      </c>
      <c r="G37" s="22" t="e">
        <f t="shared" si="2"/>
        <v>#DIV/0!</v>
      </c>
      <c r="H37" s="22" t="e">
        <f t="shared" si="2"/>
        <v>#DIV/0!</v>
      </c>
      <c r="I37" s="28" t="e">
        <f t="shared" si="2"/>
        <v>#DIV/0!</v>
      </c>
      <c r="J37" s="28" t="e">
        <f t="shared" si="2"/>
        <v>#DIV/0!</v>
      </c>
      <c r="K37" s="28" t="e">
        <f t="shared" si="2"/>
        <v>#DIV/0!</v>
      </c>
      <c r="L37" s="108"/>
      <c r="M37" s="110"/>
      <c r="N37" s="105" t="s">
        <v>68</v>
      </c>
      <c r="O37" s="29">
        <f>'Total open vRAN'!C30</f>
        <v>0</v>
      </c>
      <c r="P37" s="29">
        <f>'Total open vRAN'!D30</f>
        <v>0</v>
      </c>
      <c r="Q37" s="29">
        <f>'Total open vRAN'!E30</f>
        <v>0</v>
      </c>
      <c r="R37" s="29">
        <f>'Total open vRAN'!F30</f>
        <v>0</v>
      </c>
      <c r="S37" s="29">
        <f>'Total open vRAN'!G30</f>
        <v>0</v>
      </c>
      <c r="T37" s="29">
        <f>'Total open vRAN'!H30</f>
        <v>0</v>
      </c>
      <c r="U37" s="29">
        <f>'Total open vRAN'!I30</f>
        <v>0</v>
      </c>
      <c r="V37" s="29">
        <f>'Total open vRAN'!J30</f>
        <v>0</v>
      </c>
      <c r="W37" s="29">
        <f>'Total open vRAN'!K30</f>
        <v>0</v>
      </c>
      <c r="X37" s="31" t="e">
        <f>(W37/Q37)^(1/6)-1</f>
        <v>#DIV/0!</v>
      </c>
    </row>
    <row r="38" spans="2:24" s="97" customFormat="1" ht="13.35" customHeight="1" x14ac:dyDescent="0.35">
      <c r="B38" s="119"/>
      <c r="C38" s="119"/>
      <c r="D38" s="45"/>
      <c r="E38" s="45"/>
      <c r="F38" s="129"/>
      <c r="G38" s="129"/>
      <c r="H38" s="129"/>
      <c r="I38" s="129"/>
      <c r="J38" s="129"/>
      <c r="K38" s="129"/>
      <c r="L38" s="45"/>
      <c r="N38" s="105" t="s">
        <v>67</v>
      </c>
      <c r="O38" s="29">
        <f t="shared" ref="O38:W38" si="3">O34+O35+O36+O37</f>
        <v>0</v>
      </c>
      <c r="P38" s="29">
        <f t="shared" si="3"/>
        <v>0</v>
      </c>
      <c r="Q38" s="29">
        <f t="shared" si="3"/>
        <v>0</v>
      </c>
      <c r="R38" s="29">
        <f t="shared" si="3"/>
        <v>0</v>
      </c>
      <c r="S38" s="29">
        <f t="shared" si="3"/>
        <v>0</v>
      </c>
      <c r="T38" s="29">
        <f t="shared" si="3"/>
        <v>0</v>
      </c>
      <c r="U38" s="29">
        <f t="shared" si="3"/>
        <v>0</v>
      </c>
      <c r="V38" s="29">
        <f t="shared" si="3"/>
        <v>0</v>
      </c>
      <c r="W38" s="29">
        <f t="shared" si="3"/>
        <v>0</v>
      </c>
      <c r="X38" s="31" t="e">
        <f>(W38/Q38)^(1/6)-1</f>
        <v>#DIV/0!</v>
      </c>
    </row>
    <row r="39" spans="2:24" s="97" customFormat="1" ht="13.35" customHeight="1" x14ac:dyDescent="0.35">
      <c r="B39" s="119"/>
      <c r="C39" s="119"/>
      <c r="D39" s="45"/>
      <c r="E39" s="45"/>
      <c r="F39" s="45"/>
      <c r="G39" s="45"/>
      <c r="H39" s="45"/>
      <c r="I39" s="45"/>
      <c r="J39" s="45"/>
      <c r="K39" s="45"/>
      <c r="L39" s="45"/>
      <c r="N39" s="106" t="s">
        <v>73</v>
      </c>
      <c r="O39" s="22"/>
      <c r="P39" s="22" t="e">
        <f t="shared" ref="P39:W39" si="4">(P38-O38)/O38</f>
        <v>#DIV/0!</v>
      </c>
      <c r="Q39" s="22" t="e">
        <f t="shared" si="4"/>
        <v>#DIV/0!</v>
      </c>
      <c r="R39" s="22" t="e">
        <f t="shared" si="4"/>
        <v>#DIV/0!</v>
      </c>
      <c r="S39" s="22" t="e">
        <f t="shared" si="4"/>
        <v>#DIV/0!</v>
      </c>
      <c r="T39" s="22" t="e">
        <f t="shared" si="4"/>
        <v>#DIV/0!</v>
      </c>
      <c r="U39" s="28" t="e">
        <f t="shared" si="4"/>
        <v>#DIV/0!</v>
      </c>
      <c r="V39" s="28" t="e">
        <f t="shared" si="4"/>
        <v>#DIV/0!</v>
      </c>
      <c r="W39" s="28" t="e">
        <f t="shared" si="4"/>
        <v>#DIV/0!</v>
      </c>
      <c r="X39" s="108"/>
    </row>
    <row r="40" spans="2:24" s="97" customFormat="1" ht="13.35" customHeight="1" x14ac:dyDescent="0.35">
      <c r="B40" s="119"/>
      <c r="C40" s="119"/>
      <c r="D40" s="45"/>
      <c r="E40" s="45"/>
      <c r="F40" s="45"/>
      <c r="G40" s="45"/>
      <c r="H40" s="45"/>
      <c r="I40" s="45"/>
      <c r="J40" s="45"/>
      <c r="K40" s="45"/>
      <c r="L40" s="45"/>
      <c r="N40" s="119"/>
      <c r="O40" s="119"/>
      <c r="P40" s="45"/>
      <c r="Q40" s="45"/>
      <c r="R40" s="45"/>
      <c r="S40" s="45"/>
      <c r="T40" s="45"/>
      <c r="U40" s="45"/>
      <c r="V40" s="45"/>
      <c r="W40" s="45"/>
      <c r="X40" s="45"/>
    </row>
    <row r="41" spans="2:24" ht="13.35" customHeight="1" x14ac:dyDescent="0.35">
      <c r="B41" s="58"/>
      <c r="C41" s="58"/>
      <c r="D41" s="45"/>
      <c r="E41" s="45"/>
      <c r="F41" s="45"/>
      <c r="G41" s="45"/>
      <c r="H41" s="45"/>
      <c r="I41" s="45"/>
      <c r="J41" s="45"/>
      <c r="K41" s="45"/>
      <c r="L41" s="45"/>
    </row>
    <row r="42" spans="2:24" ht="13.35" customHeight="1" x14ac:dyDescent="0.35">
      <c r="B42" s="58"/>
      <c r="C42" s="58"/>
      <c r="D42" s="45"/>
      <c r="E42" s="45"/>
      <c r="F42" s="45"/>
      <c r="G42" s="45"/>
      <c r="H42" s="45"/>
      <c r="I42" s="45"/>
      <c r="J42" s="45"/>
      <c r="K42" s="45"/>
      <c r="L42" s="45"/>
    </row>
    <row r="43" spans="2:24" ht="13.35" customHeight="1" x14ac:dyDescent="0.35">
      <c r="B43" s="58"/>
      <c r="C43" s="58"/>
      <c r="D43" s="45"/>
      <c r="E43" s="45"/>
      <c r="F43" s="45"/>
      <c r="G43" s="45"/>
      <c r="H43" s="45"/>
      <c r="I43" s="45"/>
      <c r="J43" s="45"/>
      <c r="K43" s="45"/>
      <c r="L43" s="45"/>
    </row>
    <row r="44" spans="2:24" ht="13.35" customHeight="1" x14ac:dyDescent="0.35">
      <c r="B44" s="58"/>
      <c r="C44" s="58"/>
      <c r="D44" s="45"/>
      <c r="E44" s="45"/>
      <c r="F44" s="45"/>
      <c r="G44" s="45"/>
      <c r="H44" s="45"/>
      <c r="I44" s="45"/>
      <c r="J44" s="45"/>
      <c r="K44" s="45"/>
      <c r="L44" s="45"/>
    </row>
    <row r="45" spans="2:24" ht="13.35" customHeight="1" x14ac:dyDescent="0.35">
      <c r="B45" s="58"/>
      <c r="C45" s="58"/>
      <c r="D45" s="45"/>
      <c r="E45" s="45"/>
      <c r="F45" s="45"/>
      <c r="G45" s="45"/>
      <c r="H45" s="45"/>
      <c r="I45" s="45"/>
      <c r="J45" s="45"/>
      <c r="K45" s="45"/>
      <c r="L45" s="45"/>
    </row>
    <row r="46" spans="2:24" ht="13.35" customHeight="1" x14ac:dyDescent="0.35">
      <c r="B46" s="58"/>
      <c r="C46" s="58"/>
      <c r="D46" s="45"/>
      <c r="E46" s="45"/>
      <c r="F46" s="45"/>
      <c r="G46" s="45"/>
      <c r="H46" s="45"/>
      <c r="I46" s="45"/>
      <c r="J46" s="45"/>
      <c r="K46" s="45"/>
      <c r="L46" s="45"/>
    </row>
    <row r="47" spans="2:24" ht="13.35" customHeight="1" x14ac:dyDescent="0.35">
      <c r="B47" s="58"/>
      <c r="C47" s="58"/>
      <c r="D47" s="45"/>
      <c r="E47" s="45"/>
      <c r="F47" s="45"/>
      <c r="G47" s="45"/>
      <c r="H47" s="45"/>
      <c r="I47" s="45"/>
      <c r="J47" s="45"/>
      <c r="K47" s="45"/>
      <c r="L47" s="45"/>
    </row>
    <row r="48" spans="2:24" ht="13.35" customHeight="1" x14ac:dyDescent="0.35">
      <c r="B48" s="58"/>
      <c r="C48" s="58"/>
      <c r="D48" s="45"/>
      <c r="E48" s="45"/>
      <c r="F48" s="45"/>
      <c r="G48" s="45"/>
      <c r="H48" s="45"/>
      <c r="I48" s="45"/>
      <c r="J48" s="45"/>
      <c r="K48" s="45"/>
      <c r="L48" s="45"/>
    </row>
    <row r="49" spans="1:25" ht="13.35" customHeight="1" x14ac:dyDescent="0.35">
      <c r="B49" s="58"/>
      <c r="C49" s="58"/>
      <c r="D49" s="45"/>
      <c r="E49" s="45"/>
      <c r="F49" s="45"/>
      <c r="G49" s="45"/>
      <c r="H49" s="45"/>
      <c r="I49" s="45"/>
      <c r="J49" s="45"/>
      <c r="K49" s="45"/>
      <c r="L49" s="45"/>
    </row>
    <row r="50" spans="1:25" ht="13.35" customHeight="1" x14ac:dyDescent="0.35">
      <c r="B50" s="58"/>
      <c r="C50" s="58"/>
      <c r="D50" s="45"/>
      <c r="E50" s="45"/>
      <c r="F50" s="45"/>
      <c r="G50" s="45"/>
      <c r="H50" s="45"/>
      <c r="I50" s="45"/>
      <c r="J50" s="45"/>
      <c r="K50" s="45"/>
      <c r="L50" s="45"/>
    </row>
    <row r="51" spans="1:25" ht="13.35" customHeight="1" x14ac:dyDescent="0.35">
      <c r="B51" s="58"/>
      <c r="C51" s="58"/>
      <c r="D51" s="45"/>
      <c r="E51" s="45"/>
      <c r="F51" s="45"/>
      <c r="G51" s="45"/>
      <c r="H51" s="45"/>
      <c r="I51" s="45"/>
      <c r="J51" s="45"/>
      <c r="K51" s="45"/>
      <c r="L51" s="45"/>
    </row>
    <row r="52" spans="1:25" ht="13.35" customHeight="1" x14ac:dyDescent="0.35">
      <c r="B52" s="58"/>
      <c r="C52" s="58"/>
      <c r="D52" s="45"/>
      <c r="E52" s="45"/>
      <c r="F52" s="45"/>
      <c r="G52" s="45"/>
      <c r="H52" s="45"/>
      <c r="I52" s="45"/>
      <c r="J52" s="45"/>
      <c r="K52" s="45"/>
      <c r="L52" s="45"/>
    </row>
    <row r="53" spans="1:25" ht="13.35" customHeight="1" x14ac:dyDescent="0.35">
      <c r="B53" s="58"/>
      <c r="C53" s="58"/>
      <c r="D53" s="45"/>
      <c r="E53" s="45"/>
      <c r="F53" s="45"/>
      <c r="G53" s="45"/>
      <c r="H53" s="45"/>
      <c r="I53" s="45"/>
      <c r="J53" s="45"/>
      <c r="K53" s="45"/>
      <c r="L53" s="45"/>
    </row>
    <row r="54" spans="1:25" ht="13.35" customHeight="1" x14ac:dyDescent="0.35">
      <c r="B54" s="58"/>
      <c r="C54" s="58"/>
      <c r="D54" s="45"/>
      <c r="E54" s="45"/>
      <c r="F54" s="45"/>
      <c r="G54" s="45"/>
      <c r="H54" s="45"/>
      <c r="I54" s="45"/>
      <c r="J54" s="45"/>
      <c r="K54" s="45"/>
      <c r="L54" s="45"/>
    </row>
    <row r="55" spans="1:25" ht="13.35" customHeight="1" x14ac:dyDescent="0.35">
      <c r="B55" s="58"/>
      <c r="C55" s="58"/>
      <c r="D55" s="45"/>
      <c r="E55" s="45"/>
      <c r="F55" s="45"/>
      <c r="G55" s="45"/>
      <c r="H55" s="45"/>
      <c r="I55" s="45"/>
      <c r="J55" s="45"/>
      <c r="K55" s="45"/>
      <c r="L55" s="45"/>
    </row>
    <row r="56" spans="1:25" ht="13.35" customHeight="1" x14ac:dyDescent="0.35">
      <c r="B56" s="58"/>
      <c r="C56" s="58"/>
      <c r="D56" s="45"/>
      <c r="E56" s="45"/>
      <c r="F56" s="45"/>
      <c r="G56" s="45"/>
      <c r="H56" s="45"/>
      <c r="I56" s="45"/>
      <c r="J56" s="45"/>
      <c r="K56" s="45"/>
      <c r="L56" s="45"/>
    </row>
    <row r="57" spans="1:25" ht="13.35" customHeight="1" x14ac:dyDescent="0.35">
      <c r="B57" s="58"/>
      <c r="C57" s="58"/>
      <c r="D57" s="45"/>
      <c r="E57" s="45"/>
      <c r="F57" s="45"/>
      <c r="G57" s="45"/>
      <c r="H57" s="45"/>
      <c r="I57" s="45"/>
      <c r="J57" s="45"/>
      <c r="K57" s="45"/>
      <c r="L57" s="45"/>
    </row>
    <row r="58" spans="1:25" ht="13.35" customHeight="1" x14ac:dyDescent="0.35">
      <c r="B58" s="58"/>
      <c r="C58" s="58"/>
      <c r="D58" s="45"/>
      <c r="E58" s="45"/>
      <c r="F58" s="45"/>
      <c r="G58" s="45"/>
      <c r="H58" s="45"/>
      <c r="I58" s="45"/>
      <c r="J58" s="45"/>
      <c r="K58" s="45"/>
      <c r="L58" s="45"/>
    </row>
    <row r="59" spans="1:25" ht="13.35" customHeight="1" x14ac:dyDescent="0.35">
      <c r="B59" s="58"/>
      <c r="C59" s="58"/>
      <c r="D59" s="45"/>
      <c r="E59" s="45"/>
      <c r="F59" s="45"/>
      <c r="G59" s="45"/>
      <c r="H59" s="45"/>
      <c r="I59" s="45"/>
      <c r="J59" s="45"/>
      <c r="K59" s="45"/>
      <c r="L59" s="45"/>
    </row>
    <row r="60" spans="1:25" s="52" customFormat="1" ht="22.25" customHeight="1" x14ac:dyDescent="0.6">
      <c r="A60" s="56" t="s">
        <v>90</v>
      </c>
      <c r="N60" s="55" t="s">
        <v>91</v>
      </c>
      <c r="O60" s="55"/>
      <c r="U60" s="54"/>
      <c r="W60" s="53"/>
    </row>
    <row r="61" spans="1:25" s="97" customFormat="1" ht="13.35" customHeight="1" x14ac:dyDescent="0.35"/>
    <row r="62" spans="1:25" s="97" customFormat="1" ht="13.35" customHeight="1" x14ac:dyDescent="0.4">
      <c r="B62" s="26" t="s">
        <v>84</v>
      </c>
      <c r="C62" s="26"/>
      <c r="D62" s="26"/>
      <c r="E62" s="26"/>
      <c r="L62" s="35" t="s">
        <v>74</v>
      </c>
      <c r="N62" s="26" t="s">
        <v>84</v>
      </c>
      <c r="O62" s="26"/>
      <c r="P62" s="26"/>
      <c r="Q62" s="26"/>
      <c r="X62" s="35" t="s">
        <v>74</v>
      </c>
      <c r="Y62" s="118"/>
    </row>
    <row r="63" spans="1:25" s="97" customFormat="1" ht="13.35" customHeight="1" x14ac:dyDescent="0.35">
      <c r="B63" s="103"/>
      <c r="C63" s="104">
        <v>2018</v>
      </c>
      <c r="D63" s="104">
        <v>2019</v>
      </c>
      <c r="E63" s="104">
        <v>2020</v>
      </c>
      <c r="F63" s="104">
        <v>2021</v>
      </c>
      <c r="G63" s="104">
        <v>2022</v>
      </c>
      <c r="H63" s="104">
        <v>2023</v>
      </c>
      <c r="I63" s="104">
        <v>2024</v>
      </c>
      <c r="J63" s="104">
        <v>2025</v>
      </c>
      <c r="K63" s="104">
        <v>2026</v>
      </c>
      <c r="L63" s="102" t="s">
        <v>166</v>
      </c>
      <c r="M63" s="117"/>
      <c r="N63" s="103"/>
      <c r="O63" s="104">
        <v>2018</v>
      </c>
      <c r="P63" s="104">
        <v>2019</v>
      </c>
      <c r="Q63" s="104">
        <v>2020</v>
      </c>
      <c r="R63" s="104">
        <v>2021</v>
      </c>
      <c r="S63" s="104">
        <v>2022</v>
      </c>
      <c r="T63" s="104">
        <v>2023</v>
      </c>
      <c r="U63" s="104">
        <v>2024</v>
      </c>
      <c r="V63" s="104">
        <v>2025</v>
      </c>
      <c r="W63" s="104">
        <v>2026</v>
      </c>
      <c r="X63" s="102" t="s">
        <v>166</v>
      </c>
    </row>
    <row r="64" spans="1:25" s="97" customFormat="1" ht="13.35" customHeight="1" x14ac:dyDescent="0.35">
      <c r="B64" s="105" t="s">
        <v>83</v>
      </c>
      <c r="C64" s="29">
        <f>'Open vRAN by G'!C29</f>
        <v>0</v>
      </c>
      <c r="D64" s="29">
        <f>'Open vRAN by G'!D29</f>
        <v>0</v>
      </c>
      <c r="E64" s="29">
        <f>'Open vRAN by G'!E29</f>
        <v>0</v>
      </c>
      <c r="F64" s="29">
        <f>'Open vRAN by G'!F29</f>
        <v>0</v>
      </c>
      <c r="G64" s="29">
        <f>'Open vRAN by G'!G29</f>
        <v>0</v>
      </c>
      <c r="H64" s="29">
        <f>'Open vRAN by G'!H29</f>
        <v>0</v>
      </c>
      <c r="I64" s="29">
        <f>'Open vRAN by G'!I29</f>
        <v>0</v>
      </c>
      <c r="J64" s="29">
        <f>'Open vRAN by G'!J29</f>
        <v>0</v>
      </c>
      <c r="K64" s="29">
        <f>'Open vRAN by G'!K29</f>
        <v>0</v>
      </c>
      <c r="L64" s="34" t="e">
        <f>(K64/E64)^(1/6)-1</f>
        <v>#DIV/0!</v>
      </c>
      <c r="M64" s="21"/>
      <c r="N64" s="105" t="s">
        <v>83</v>
      </c>
      <c r="O64" s="29">
        <f>'Open vRAN by G'!C33</f>
        <v>0</v>
      </c>
      <c r="P64" s="29">
        <f>'Open vRAN by G'!D33</f>
        <v>0</v>
      </c>
      <c r="Q64" s="29">
        <f>'Open vRAN by G'!E33</f>
        <v>0</v>
      </c>
      <c r="R64" s="29">
        <f>'Open vRAN by G'!F33</f>
        <v>0</v>
      </c>
      <c r="S64" s="29">
        <f>'Open vRAN by G'!G33</f>
        <v>0</v>
      </c>
      <c r="T64" s="29">
        <f>'Open vRAN by G'!H33</f>
        <v>0</v>
      </c>
      <c r="U64" s="29">
        <f>'Open vRAN by G'!I33</f>
        <v>0</v>
      </c>
      <c r="V64" s="29">
        <f>'Open vRAN by G'!J33</f>
        <v>0</v>
      </c>
      <c r="W64" s="29">
        <f>'Open vRAN by G'!K33</f>
        <v>0</v>
      </c>
      <c r="X64" s="34" t="e">
        <f>(W64/Q64)^(1/6)-1</f>
        <v>#DIV/0!</v>
      </c>
    </row>
    <row r="65" spans="2:24" s="97" customFormat="1" ht="13.35" customHeight="1" x14ac:dyDescent="0.35">
      <c r="B65" s="105" t="s">
        <v>88</v>
      </c>
      <c r="C65" s="29">
        <f>'Total open vRAN'!C9-Summary!C64</f>
        <v>0</v>
      </c>
      <c r="D65" s="29">
        <f>'Total open vRAN'!D9-Summary!D64</f>
        <v>0</v>
      </c>
      <c r="E65" s="29">
        <f>'Total open vRAN'!E9-Summary!E64</f>
        <v>0</v>
      </c>
      <c r="F65" s="29">
        <f>'Total open vRAN'!F9-Summary!F64</f>
        <v>0</v>
      </c>
      <c r="G65" s="29">
        <f>'Total open vRAN'!G9-Summary!G64</f>
        <v>0</v>
      </c>
      <c r="H65" s="29">
        <f>'Total open vRAN'!H9-Summary!H64</f>
        <v>0</v>
      </c>
      <c r="I65" s="29">
        <f>'Total open vRAN'!I9-Summary!I64</f>
        <v>0</v>
      </c>
      <c r="J65" s="29">
        <f>'Total open vRAN'!J9-Summary!J64</f>
        <v>0</v>
      </c>
      <c r="K65" s="29">
        <f>'Total open vRAN'!K9-Summary!K64</f>
        <v>0</v>
      </c>
      <c r="L65" s="31" t="e">
        <f>(K65/E65)^(1/6)-1</f>
        <v>#DIV/0!</v>
      </c>
      <c r="M65" s="21"/>
      <c r="N65" s="105" t="s">
        <v>88</v>
      </c>
      <c r="O65" s="29">
        <f>'Total open vRAN'!C23-Summary!O64</f>
        <v>0</v>
      </c>
      <c r="P65" s="29">
        <f>'Total open vRAN'!D23-Summary!P64</f>
        <v>0</v>
      </c>
      <c r="Q65" s="29">
        <f>'Total open vRAN'!E23-Summary!Q64</f>
        <v>0</v>
      </c>
      <c r="R65" s="29">
        <f>'Total open vRAN'!F23-Summary!R64</f>
        <v>0</v>
      </c>
      <c r="S65" s="29">
        <f>'Total open vRAN'!G23-Summary!S64</f>
        <v>0</v>
      </c>
      <c r="T65" s="29">
        <f>'Total open vRAN'!H23-Summary!T64</f>
        <v>0</v>
      </c>
      <c r="U65" s="29">
        <f>'Total open vRAN'!I23-Summary!U64</f>
        <v>0</v>
      </c>
      <c r="V65" s="29">
        <f>'Total open vRAN'!J23-Summary!V64</f>
        <v>0</v>
      </c>
      <c r="W65" s="29">
        <f>'Total open vRAN'!K23-Summary!W64</f>
        <v>0</v>
      </c>
      <c r="X65" s="31" t="e">
        <f>(W65/Q65)^(1/6)-1</f>
        <v>#DIV/0!</v>
      </c>
    </row>
    <row r="66" spans="2:24" s="97" customFormat="1" ht="13.35" customHeight="1" x14ac:dyDescent="0.35">
      <c r="B66" s="105" t="s">
        <v>67</v>
      </c>
      <c r="C66" s="29">
        <f t="shared" ref="C66:J66" si="5">C64+C65</f>
        <v>0</v>
      </c>
      <c r="D66" s="29">
        <f>D64+D65</f>
        <v>0</v>
      </c>
      <c r="E66" s="29">
        <f t="shared" si="5"/>
        <v>0</v>
      </c>
      <c r="F66" s="29">
        <f>F64+F65</f>
        <v>0</v>
      </c>
      <c r="G66" s="29">
        <f t="shared" si="5"/>
        <v>0</v>
      </c>
      <c r="H66" s="29">
        <f t="shared" si="5"/>
        <v>0</v>
      </c>
      <c r="I66" s="29">
        <f t="shared" si="5"/>
        <v>0</v>
      </c>
      <c r="J66" s="29">
        <f t="shared" si="5"/>
        <v>0</v>
      </c>
      <c r="K66" s="29">
        <f t="shared" ref="K66" si="6">K64+K65</f>
        <v>0</v>
      </c>
      <c r="L66" s="31" t="e">
        <f>(K66/E66)^(1/6)-1</f>
        <v>#DIV/0!</v>
      </c>
      <c r="M66" s="21"/>
      <c r="N66" s="105" t="s">
        <v>67</v>
      </c>
      <c r="O66" s="29">
        <f t="shared" ref="O66:V66" si="7">O64+O65</f>
        <v>0</v>
      </c>
      <c r="P66" s="29">
        <f t="shared" si="7"/>
        <v>0</v>
      </c>
      <c r="Q66" s="29">
        <f t="shared" si="7"/>
        <v>0</v>
      </c>
      <c r="R66" s="29">
        <f t="shared" si="7"/>
        <v>0</v>
      </c>
      <c r="S66" s="29">
        <f t="shared" si="7"/>
        <v>0</v>
      </c>
      <c r="T66" s="29">
        <f t="shared" si="7"/>
        <v>0</v>
      </c>
      <c r="U66" s="29">
        <f t="shared" si="7"/>
        <v>0</v>
      </c>
      <c r="V66" s="29">
        <f t="shared" si="7"/>
        <v>0</v>
      </c>
      <c r="W66" s="29">
        <f t="shared" ref="W66" si="8">W64+W65</f>
        <v>0</v>
      </c>
      <c r="X66" s="31" t="e">
        <f>(W66/Q66)^(1/6)-1</f>
        <v>#DIV/0!</v>
      </c>
    </row>
    <row r="67" spans="2:24" s="97" customFormat="1" ht="13.35" customHeight="1" x14ac:dyDescent="0.35">
      <c r="B67" s="106" t="s">
        <v>73</v>
      </c>
      <c r="C67" s="22"/>
      <c r="D67" s="22" t="e">
        <f t="shared" ref="D67:K67" si="9">(D66-C66)/C66</f>
        <v>#DIV/0!</v>
      </c>
      <c r="E67" s="22" t="e">
        <f t="shared" si="9"/>
        <v>#DIV/0!</v>
      </c>
      <c r="F67" s="22" t="e">
        <f t="shared" si="9"/>
        <v>#DIV/0!</v>
      </c>
      <c r="G67" s="22" t="e">
        <f t="shared" si="9"/>
        <v>#DIV/0!</v>
      </c>
      <c r="H67" s="22" t="e">
        <f t="shared" si="9"/>
        <v>#DIV/0!</v>
      </c>
      <c r="I67" s="28" t="e">
        <f t="shared" si="9"/>
        <v>#DIV/0!</v>
      </c>
      <c r="J67" s="28" t="e">
        <f t="shared" si="9"/>
        <v>#DIV/0!</v>
      </c>
      <c r="K67" s="28" t="e">
        <f t="shared" si="9"/>
        <v>#DIV/0!</v>
      </c>
      <c r="L67" s="108"/>
      <c r="M67" s="121"/>
      <c r="N67" s="106" t="s">
        <v>73</v>
      </c>
      <c r="O67" s="22"/>
      <c r="P67" s="22"/>
      <c r="Q67" s="22"/>
      <c r="R67" s="22" t="e">
        <f t="shared" ref="R67:W67" si="10">(R66-Q66)/Q66</f>
        <v>#DIV/0!</v>
      </c>
      <c r="S67" s="22" t="e">
        <f t="shared" si="10"/>
        <v>#DIV/0!</v>
      </c>
      <c r="T67" s="22" t="e">
        <f t="shared" si="10"/>
        <v>#DIV/0!</v>
      </c>
      <c r="U67" s="28" t="e">
        <f t="shared" si="10"/>
        <v>#DIV/0!</v>
      </c>
      <c r="V67" s="28" t="e">
        <f t="shared" si="10"/>
        <v>#DIV/0!</v>
      </c>
      <c r="W67" s="28" t="e">
        <f t="shared" si="10"/>
        <v>#DIV/0!</v>
      </c>
      <c r="X67" s="108"/>
    </row>
    <row r="68" spans="2:24" s="97" customFormat="1" ht="13.35" customHeight="1" x14ac:dyDescent="0.35">
      <c r="F68" s="49"/>
      <c r="G68" s="48"/>
      <c r="R68" s="49"/>
      <c r="S68" s="48"/>
    </row>
    <row r="69" spans="2:24" s="97" customFormat="1" ht="13.35" customHeight="1" x14ac:dyDescent="0.35"/>
    <row r="70" spans="2:24" s="97" customFormat="1" ht="13.35" customHeight="1" x14ac:dyDescent="0.35"/>
    <row r="71" spans="2:24" s="97" customFormat="1" ht="13.35" customHeight="1" x14ac:dyDescent="0.35"/>
    <row r="72" spans="2:24" s="97" customFormat="1" ht="13.35" customHeight="1" x14ac:dyDescent="0.35"/>
    <row r="73" spans="2:24" s="97" customFormat="1" ht="13.35" customHeight="1" x14ac:dyDescent="0.35"/>
    <row r="74" spans="2:24" s="97" customFormat="1" ht="13.35" customHeight="1" x14ac:dyDescent="0.35"/>
    <row r="75" spans="2:24" s="97" customFormat="1" ht="13.35" customHeight="1" x14ac:dyDescent="0.35"/>
    <row r="76" spans="2:24" s="97" customFormat="1" ht="13.35" customHeight="1" x14ac:dyDescent="0.35"/>
    <row r="77" spans="2:24" s="97" customFormat="1" ht="13.35" customHeight="1" x14ac:dyDescent="0.35"/>
    <row r="78" spans="2:24" s="97" customFormat="1" ht="13.35" customHeight="1" x14ac:dyDescent="0.35"/>
    <row r="79" spans="2:24" s="97" customFormat="1" ht="13.35" customHeight="1" x14ac:dyDescent="0.35"/>
    <row r="80" spans="2:24" s="97" customFormat="1" ht="13.35" customHeight="1" x14ac:dyDescent="0.35"/>
    <row r="81" spans="1:24" s="97" customFormat="1" ht="13.35" customHeight="1" x14ac:dyDescent="0.35"/>
    <row r="82" spans="1:24" s="97" customFormat="1" ht="13.35" customHeight="1" x14ac:dyDescent="0.35"/>
    <row r="83" spans="1:24" s="97" customFormat="1" ht="13.35" customHeight="1" x14ac:dyDescent="0.35"/>
    <row r="84" spans="1:24" s="97" customFormat="1" ht="13.35" customHeight="1" x14ac:dyDescent="0.35"/>
    <row r="85" spans="1:24" s="97" customFormat="1" ht="13.35" customHeight="1" x14ac:dyDescent="0.35"/>
    <row r="86" spans="1:24" s="97" customFormat="1" ht="13.35" customHeight="1" x14ac:dyDescent="0.35"/>
    <row r="87" spans="1:24" s="97" customFormat="1" ht="13.35" customHeight="1" x14ac:dyDescent="0.35"/>
    <row r="88" spans="1:24" s="52" customFormat="1" ht="22.25" customHeight="1" x14ac:dyDescent="0.6">
      <c r="A88" s="56" t="s">
        <v>92</v>
      </c>
      <c r="N88" s="55" t="s">
        <v>93</v>
      </c>
      <c r="O88" s="55"/>
      <c r="U88" s="54"/>
      <c r="W88" s="53"/>
    </row>
    <row r="89" spans="1:24" s="97" customFormat="1" ht="13.35" customHeight="1" x14ac:dyDescent="0.35"/>
    <row r="90" spans="1:24" s="97" customFormat="1" ht="13.35" customHeight="1" x14ac:dyDescent="0.4">
      <c r="B90" s="26" t="s">
        <v>84</v>
      </c>
      <c r="C90" s="26"/>
      <c r="D90" s="26"/>
      <c r="E90" s="26"/>
      <c r="L90" s="35" t="s">
        <v>74</v>
      </c>
      <c r="N90" s="26" t="s">
        <v>84</v>
      </c>
      <c r="O90" s="26"/>
      <c r="P90" s="26"/>
      <c r="Q90" s="26"/>
      <c r="X90" s="35" t="s">
        <v>74</v>
      </c>
    </row>
    <row r="91" spans="1:24" s="97" customFormat="1" ht="13.35" customHeight="1" x14ac:dyDescent="0.35">
      <c r="B91" s="103"/>
      <c r="C91" s="104">
        <v>2018</v>
      </c>
      <c r="D91" s="104">
        <v>2019</v>
      </c>
      <c r="E91" s="104">
        <v>2020</v>
      </c>
      <c r="F91" s="104">
        <v>2021</v>
      </c>
      <c r="G91" s="104">
        <v>2022</v>
      </c>
      <c r="H91" s="104">
        <v>2023</v>
      </c>
      <c r="I91" s="104">
        <v>2024</v>
      </c>
      <c r="J91" s="104">
        <v>2025</v>
      </c>
      <c r="K91" s="104">
        <v>2026</v>
      </c>
      <c r="L91" s="102" t="s">
        <v>166</v>
      </c>
      <c r="M91" s="117"/>
      <c r="N91" s="103"/>
      <c r="O91" s="104">
        <v>2018</v>
      </c>
      <c r="P91" s="104">
        <v>2019</v>
      </c>
      <c r="Q91" s="104">
        <v>2020</v>
      </c>
      <c r="R91" s="104">
        <v>2021</v>
      </c>
      <c r="S91" s="104">
        <v>2022</v>
      </c>
      <c r="T91" s="104">
        <v>2023</v>
      </c>
      <c r="U91" s="104">
        <v>2024</v>
      </c>
      <c r="V91" s="104">
        <v>2025</v>
      </c>
      <c r="W91" s="104">
        <v>2026</v>
      </c>
      <c r="X91" s="102" t="s">
        <v>166</v>
      </c>
    </row>
    <row r="92" spans="1:24" s="97" customFormat="1" ht="13.35" customHeight="1" x14ac:dyDescent="0.35">
      <c r="B92" s="105" t="s">
        <v>83</v>
      </c>
      <c r="C92" s="29">
        <f>'Open vRAN by G'!C31</f>
        <v>0</v>
      </c>
      <c r="D92" s="29">
        <f>'Open vRAN by G'!D31</f>
        <v>0</v>
      </c>
      <c r="E92" s="29">
        <f>'Open vRAN by G'!E31</f>
        <v>0</v>
      </c>
      <c r="F92" s="29">
        <f>'Open vRAN by G'!F31</f>
        <v>0</v>
      </c>
      <c r="G92" s="29">
        <f>'Open vRAN by G'!G31</f>
        <v>0</v>
      </c>
      <c r="H92" s="29">
        <f>'Open vRAN by G'!H31</f>
        <v>0</v>
      </c>
      <c r="I92" s="29">
        <f>'Open vRAN by G'!I31</f>
        <v>0</v>
      </c>
      <c r="J92" s="29">
        <f>'Open vRAN by G'!J31</f>
        <v>0</v>
      </c>
      <c r="K92" s="29">
        <f>'Open vRAN by G'!K31</f>
        <v>0</v>
      </c>
      <c r="L92" s="34" t="e">
        <f>(K92/E92)^(1/6)-1</f>
        <v>#DIV/0!</v>
      </c>
      <c r="M92" s="21"/>
      <c r="N92" s="105" t="s">
        <v>83</v>
      </c>
      <c r="O92" s="29">
        <f>'Open vRAN by G'!C35</f>
        <v>0</v>
      </c>
      <c r="P92" s="29">
        <f>'Open vRAN by G'!D35</f>
        <v>0</v>
      </c>
      <c r="Q92" s="29">
        <f>'Open vRAN by G'!E35</f>
        <v>0</v>
      </c>
      <c r="R92" s="29">
        <f>'Open vRAN by G'!F35</f>
        <v>0</v>
      </c>
      <c r="S92" s="29">
        <f>'Open vRAN by G'!G35</f>
        <v>0</v>
      </c>
      <c r="T92" s="29">
        <f>'Open vRAN by G'!H35</f>
        <v>0</v>
      </c>
      <c r="U92" s="29">
        <f>'Open vRAN by G'!I35</f>
        <v>0</v>
      </c>
      <c r="V92" s="29">
        <f>'Open vRAN by G'!J35</f>
        <v>0</v>
      </c>
      <c r="W92" s="29">
        <f>'Open vRAN by G'!K35</f>
        <v>0</v>
      </c>
      <c r="X92" s="34" t="e">
        <f>(W92/Q92)^(1/6)-1</f>
        <v>#DIV/0!</v>
      </c>
    </row>
    <row r="93" spans="1:24" s="97" customFormat="1" ht="13.35" customHeight="1" x14ac:dyDescent="0.35">
      <c r="B93" s="105" t="s">
        <v>88</v>
      </c>
      <c r="C93" s="29">
        <f>'Total open vRAN'!C16-Summary!C92</f>
        <v>0</v>
      </c>
      <c r="D93" s="29">
        <f>'Total open vRAN'!D16-Summary!D92</f>
        <v>0</v>
      </c>
      <c r="E93" s="29">
        <f>'Total open vRAN'!E16-Summary!E92</f>
        <v>0</v>
      </c>
      <c r="F93" s="29">
        <f>'Total open vRAN'!F16-Summary!F92</f>
        <v>0</v>
      </c>
      <c r="G93" s="29">
        <f>'Total open vRAN'!G16-Summary!G92</f>
        <v>0</v>
      </c>
      <c r="H93" s="29">
        <f>'Total open vRAN'!H16-Summary!H92</f>
        <v>0</v>
      </c>
      <c r="I93" s="29">
        <f>'Total open vRAN'!I16-Summary!I92</f>
        <v>0</v>
      </c>
      <c r="J93" s="29">
        <f>'Total open vRAN'!J16-Summary!J92</f>
        <v>0</v>
      </c>
      <c r="K93" s="29">
        <f>'Total open vRAN'!K16-Summary!K92</f>
        <v>0</v>
      </c>
      <c r="L93" s="31" t="e">
        <f>(K93/E93)^(1/6)-1</f>
        <v>#DIV/0!</v>
      </c>
      <c r="M93" s="21"/>
      <c r="N93" s="105" t="s">
        <v>88</v>
      </c>
      <c r="O93" s="29">
        <f>'Total open vRAN'!C30-Summary!O92</f>
        <v>0</v>
      </c>
      <c r="P93" s="29">
        <f>'Total open vRAN'!D30-Summary!P92</f>
        <v>0</v>
      </c>
      <c r="Q93" s="29">
        <f>'Total open vRAN'!E30-Summary!Q92</f>
        <v>0</v>
      </c>
      <c r="R93" s="29">
        <f>'Total open vRAN'!F30-Summary!R92</f>
        <v>0</v>
      </c>
      <c r="S93" s="29">
        <f>'Total open vRAN'!G30-Summary!S92</f>
        <v>0</v>
      </c>
      <c r="T93" s="29">
        <f>'Total open vRAN'!H30-Summary!T92</f>
        <v>0</v>
      </c>
      <c r="U93" s="29">
        <f>'Total open vRAN'!I30-Summary!U92</f>
        <v>0</v>
      </c>
      <c r="V93" s="29">
        <f>'Total open vRAN'!J30-Summary!V92</f>
        <v>0</v>
      </c>
      <c r="W93" s="29">
        <f>'Total open vRAN'!K30-Summary!W92</f>
        <v>0</v>
      </c>
      <c r="X93" s="31" t="e">
        <f>(W93/Q93)^(1/6)-1</f>
        <v>#DIV/0!</v>
      </c>
    </row>
    <row r="94" spans="1:24" s="97" customFormat="1" ht="13.35" customHeight="1" x14ac:dyDescent="0.35">
      <c r="B94" s="105" t="s">
        <v>67</v>
      </c>
      <c r="C94" s="29">
        <f t="shared" ref="C94:J94" si="11">C92+C93</f>
        <v>0</v>
      </c>
      <c r="D94" s="29">
        <f t="shared" si="11"/>
        <v>0</v>
      </c>
      <c r="E94" s="29">
        <f t="shared" si="11"/>
        <v>0</v>
      </c>
      <c r="F94" s="29">
        <f t="shared" si="11"/>
        <v>0</v>
      </c>
      <c r="G94" s="29">
        <f t="shared" si="11"/>
        <v>0</v>
      </c>
      <c r="H94" s="29">
        <f t="shared" si="11"/>
        <v>0</v>
      </c>
      <c r="I94" s="29">
        <f t="shared" si="11"/>
        <v>0</v>
      </c>
      <c r="J94" s="29">
        <f t="shared" si="11"/>
        <v>0</v>
      </c>
      <c r="K94" s="29">
        <f t="shared" ref="K94" si="12">K92+K93</f>
        <v>0</v>
      </c>
      <c r="L94" s="31" t="e">
        <f>(K94/E94)^(1/6)-1</f>
        <v>#DIV/0!</v>
      </c>
      <c r="M94" s="21"/>
      <c r="N94" s="105" t="s">
        <v>67</v>
      </c>
      <c r="O94" s="29">
        <f t="shared" ref="O94:V94" si="13">O92+O93</f>
        <v>0</v>
      </c>
      <c r="P94" s="29">
        <f t="shared" si="13"/>
        <v>0</v>
      </c>
      <c r="Q94" s="29">
        <f t="shared" si="13"/>
        <v>0</v>
      </c>
      <c r="R94" s="29">
        <f t="shared" si="13"/>
        <v>0</v>
      </c>
      <c r="S94" s="29">
        <f t="shared" si="13"/>
        <v>0</v>
      </c>
      <c r="T94" s="29">
        <f t="shared" si="13"/>
        <v>0</v>
      </c>
      <c r="U94" s="29">
        <f t="shared" si="13"/>
        <v>0</v>
      </c>
      <c r="V94" s="29">
        <f t="shared" si="13"/>
        <v>0</v>
      </c>
      <c r="W94" s="29">
        <f t="shared" ref="W94" si="14">W92+W93</f>
        <v>0</v>
      </c>
      <c r="X94" s="31" t="e">
        <f>(W94/Q94)^(1/6)-1</f>
        <v>#DIV/0!</v>
      </c>
    </row>
    <row r="95" spans="1:24" s="97" customFormat="1" ht="13.35" customHeight="1" x14ac:dyDescent="0.35">
      <c r="B95" s="106" t="s">
        <v>73</v>
      </c>
      <c r="C95" s="22"/>
      <c r="D95" s="22" t="e">
        <f t="shared" ref="D95:K95" si="15">(D94-C94)/C94</f>
        <v>#DIV/0!</v>
      </c>
      <c r="E95" s="22" t="e">
        <f t="shared" si="15"/>
        <v>#DIV/0!</v>
      </c>
      <c r="F95" s="22" t="e">
        <f t="shared" si="15"/>
        <v>#DIV/0!</v>
      </c>
      <c r="G95" s="22" t="e">
        <f t="shared" si="15"/>
        <v>#DIV/0!</v>
      </c>
      <c r="H95" s="22" t="e">
        <f t="shared" si="15"/>
        <v>#DIV/0!</v>
      </c>
      <c r="I95" s="28" t="e">
        <f t="shared" si="15"/>
        <v>#DIV/0!</v>
      </c>
      <c r="J95" s="28" t="e">
        <f t="shared" si="15"/>
        <v>#DIV/0!</v>
      </c>
      <c r="K95" s="28" t="e">
        <f t="shared" si="15"/>
        <v>#DIV/0!</v>
      </c>
      <c r="L95" s="108"/>
      <c r="M95" s="110"/>
      <c r="N95" s="106" t="s">
        <v>73</v>
      </c>
      <c r="O95" s="22"/>
      <c r="P95" s="22"/>
      <c r="Q95" s="22" t="e">
        <f t="shared" ref="Q95:W95" si="16">(Q94-P94)/P94</f>
        <v>#DIV/0!</v>
      </c>
      <c r="R95" s="22" t="e">
        <f t="shared" si="16"/>
        <v>#DIV/0!</v>
      </c>
      <c r="S95" s="22" t="e">
        <f t="shared" si="16"/>
        <v>#DIV/0!</v>
      </c>
      <c r="T95" s="22" t="e">
        <f t="shared" si="16"/>
        <v>#DIV/0!</v>
      </c>
      <c r="U95" s="28" t="e">
        <f t="shared" si="16"/>
        <v>#DIV/0!</v>
      </c>
      <c r="V95" s="28" t="e">
        <f t="shared" si="16"/>
        <v>#DIV/0!</v>
      </c>
      <c r="W95" s="28" t="e">
        <f t="shared" si="16"/>
        <v>#DIV/0!</v>
      </c>
      <c r="X95" s="108"/>
    </row>
    <row r="96" spans="1:24" s="97" customFormat="1" ht="13.35" customHeight="1" x14ac:dyDescent="0.35">
      <c r="F96" s="49"/>
      <c r="G96" s="48"/>
      <c r="R96" s="49"/>
      <c r="S96" s="48"/>
    </row>
    <row r="97" s="97" customFormat="1" ht="13.35" customHeight="1" x14ac:dyDescent="0.35"/>
    <row r="98" s="97" customFormat="1" ht="13.35" customHeight="1" x14ac:dyDescent="0.35"/>
    <row r="99" s="97" customFormat="1" ht="13.35" customHeight="1" x14ac:dyDescent="0.35"/>
    <row r="100" s="97" customFormat="1" ht="13.35" customHeight="1" x14ac:dyDescent="0.35"/>
    <row r="101" s="97" customFormat="1" ht="13.35" customHeight="1" x14ac:dyDescent="0.35"/>
    <row r="102" s="97" customFormat="1" ht="13.35" customHeight="1" x14ac:dyDescent="0.35"/>
    <row r="103" s="97" customFormat="1" ht="13.35" customHeight="1" x14ac:dyDescent="0.35"/>
    <row r="104" s="97" customFormat="1" ht="13.35" customHeight="1" x14ac:dyDescent="0.35"/>
    <row r="105" s="97" customFormat="1" ht="13.35" customHeight="1" x14ac:dyDescent="0.35"/>
    <row r="106" s="97" customFormat="1" ht="13.35" customHeight="1" x14ac:dyDescent="0.35"/>
    <row r="107" s="97" customFormat="1" ht="13.35" customHeight="1" x14ac:dyDescent="0.35"/>
    <row r="108" s="97" customFormat="1" ht="13.35" customHeight="1" x14ac:dyDescent="0.35"/>
    <row r="109" s="97" customFormat="1" ht="13.35" customHeight="1" x14ac:dyDescent="0.35"/>
    <row r="110" s="97" customFormat="1" ht="13.35" customHeight="1" x14ac:dyDescent="0.35"/>
    <row r="111" s="97" customFormat="1" ht="13.35" customHeight="1" x14ac:dyDescent="0.35"/>
    <row r="112" s="97" customFormat="1" ht="13.35" customHeight="1" x14ac:dyDescent="0.35"/>
    <row r="113" spans="1:23" s="97" customFormat="1" ht="13.35" customHeight="1" x14ac:dyDescent="0.35"/>
    <row r="114" spans="1:23" s="97" customFormat="1" ht="13.35" customHeight="1" x14ac:dyDescent="0.35"/>
    <row r="115" spans="1:23" s="97" customFormat="1" ht="13.35" customHeight="1" x14ac:dyDescent="0.35"/>
    <row r="116" spans="1:23" s="52" customFormat="1" ht="22.5" x14ac:dyDescent="0.6">
      <c r="A116" s="56" t="s">
        <v>94</v>
      </c>
      <c r="O116" s="55"/>
      <c r="U116" s="54"/>
      <c r="W116" s="53"/>
    </row>
    <row r="117" spans="1:23" s="97" customFormat="1" ht="13.35" customHeight="1" x14ac:dyDescent="0.35"/>
    <row r="118" spans="1:23" s="97" customFormat="1" ht="13.35" customHeight="1" x14ac:dyDescent="0.4">
      <c r="B118" s="26" t="s">
        <v>84</v>
      </c>
      <c r="C118" s="26"/>
      <c r="D118" s="26"/>
      <c r="E118" s="26"/>
      <c r="L118" s="35" t="s">
        <v>74</v>
      </c>
      <c r="N118" s="51"/>
    </row>
    <row r="119" spans="1:23" s="97" customFormat="1" ht="13.35" customHeight="1" x14ac:dyDescent="0.35">
      <c r="B119" s="103"/>
      <c r="C119" s="104">
        <v>2018</v>
      </c>
      <c r="D119" s="104">
        <v>2019</v>
      </c>
      <c r="E119" s="104">
        <v>2020</v>
      </c>
      <c r="F119" s="104">
        <v>2021</v>
      </c>
      <c r="G119" s="104">
        <v>2022</v>
      </c>
      <c r="H119" s="104">
        <v>2023</v>
      </c>
      <c r="I119" s="104">
        <v>2024</v>
      </c>
      <c r="J119" s="104">
        <v>2025</v>
      </c>
      <c r="K119" s="104">
        <v>2026</v>
      </c>
      <c r="L119" s="102" t="s">
        <v>166</v>
      </c>
      <c r="M119" s="120"/>
    </row>
    <row r="120" spans="1:23" s="97" customFormat="1" ht="13.35" customHeight="1" x14ac:dyDescent="0.35">
      <c r="B120" s="105" t="s">
        <v>95</v>
      </c>
      <c r="C120" s="29">
        <f>'Indoor open vRAN - open DAS'!C17</f>
        <v>0</v>
      </c>
      <c r="D120" s="29">
        <f>'Indoor open vRAN - open DAS'!D17</f>
        <v>0</v>
      </c>
      <c r="E120" s="29">
        <f>'Indoor open vRAN - open DAS'!E17</f>
        <v>0</v>
      </c>
      <c r="F120" s="29">
        <f>'Indoor open vRAN - open DAS'!F17</f>
        <v>0</v>
      </c>
      <c r="G120" s="29">
        <f>'Indoor open vRAN - open DAS'!G17</f>
        <v>0</v>
      </c>
      <c r="H120" s="29">
        <f>'Indoor open vRAN - open DAS'!H17</f>
        <v>0</v>
      </c>
      <c r="I120" s="29">
        <f>'Indoor open vRAN - open DAS'!I17</f>
        <v>0</v>
      </c>
      <c r="J120" s="29">
        <f>'Indoor open vRAN - open DAS'!J17</f>
        <v>0</v>
      </c>
      <c r="K120" s="29">
        <f>'Indoor open vRAN - open DAS'!K17</f>
        <v>0</v>
      </c>
      <c r="L120" s="34" t="e">
        <f>(K120/E120)^(1/6)-1</f>
        <v>#DIV/0!</v>
      </c>
      <c r="M120" s="50"/>
    </row>
    <row r="121" spans="1:23" s="97" customFormat="1" ht="13.35" customHeight="1" x14ac:dyDescent="0.35">
      <c r="B121" s="105" t="s">
        <v>96</v>
      </c>
      <c r="C121" s="29">
        <f>'Indoor open vRAN - open DAS'!C30</f>
        <v>0</v>
      </c>
      <c r="D121" s="29">
        <f>'Indoor open vRAN - open DAS'!D30</f>
        <v>0</v>
      </c>
      <c r="E121" s="29">
        <f>'Indoor open vRAN - open DAS'!E30</f>
        <v>0</v>
      </c>
      <c r="F121" s="29">
        <f>'Indoor open vRAN - open DAS'!F30</f>
        <v>0</v>
      </c>
      <c r="G121" s="29">
        <f>'Indoor open vRAN - open DAS'!G30</f>
        <v>0</v>
      </c>
      <c r="H121" s="29">
        <f>'Indoor open vRAN - open DAS'!H30</f>
        <v>0</v>
      </c>
      <c r="I121" s="29">
        <f>'Indoor open vRAN - open DAS'!I30</f>
        <v>0</v>
      </c>
      <c r="J121" s="29">
        <f>'Indoor open vRAN - open DAS'!J30</f>
        <v>0</v>
      </c>
      <c r="K121" s="29">
        <f>'Indoor open vRAN - open DAS'!K30</f>
        <v>0</v>
      </c>
      <c r="L121" s="43" t="e">
        <f>(K121/E121)^(1/6)-1</f>
        <v>#DIV/0!</v>
      </c>
      <c r="M121" s="50"/>
    </row>
    <row r="122" spans="1:23" s="97" customFormat="1" ht="13.35" customHeight="1" x14ac:dyDescent="0.35">
      <c r="B122" s="119"/>
      <c r="C122" s="119"/>
      <c r="D122" s="45"/>
      <c r="E122" s="45"/>
      <c r="F122" s="45"/>
      <c r="G122" s="45"/>
      <c r="H122" s="45"/>
      <c r="I122" s="45"/>
      <c r="J122" s="45"/>
      <c r="K122" s="45"/>
      <c r="L122" s="45"/>
      <c r="M122" s="45"/>
      <c r="N122" s="96"/>
    </row>
    <row r="123" spans="1:23" s="97" customFormat="1" ht="13.35" customHeight="1" x14ac:dyDescent="0.35">
      <c r="B123" s="119"/>
      <c r="C123" s="119"/>
      <c r="D123" s="45"/>
      <c r="E123" s="45"/>
      <c r="F123" s="45"/>
      <c r="G123" s="45"/>
      <c r="H123" s="45"/>
      <c r="I123" s="45"/>
      <c r="J123" s="45"/>
      <c r="K123" s="45"/>
      <c r="L123" s="45"/>
    </row>
    <row r="124" spans="1:23" s="97" customFormat="1" ht="13.35" customHeight="1" x14ac:dyDescent="0.35">
      <c r="B124" s="119"/>
      <c r="C124" s="119"/>
      <c r="D124" s="45"/>
      <c r="E124" s="45"/>
      <c r="F124" s="45"/>
      <c r="G124" s="45"/>
      <c r="H124" s="45"/>
      <c r="I124" s="45"/>
      <c r="J124" s="45"/>
      <c r="K124" s="146"/>
      <c r="L124" s="146"/>
      <c r="M124" s="147"/>
      <c r="N124" s="147"/>
      <c r="O124" s="147"/>
    </row>
    <row r="125" spans="1:23" s="97" customFormat="1" ht="13.35" customHeight="1" x14ac:dyDescent="0.35">
      <c r="B125" s="119"/>
      <c r="C125" s="119"/>
      <c r="D125" s="45"/>
      <c r="E125" s="45"/>
      <c r="F125" s="45"/>
      <c r="G125" s="45"/>
      <c r="H125" s="45"/>
      <c r="I125" s="45"/>
      <c r="J125" s="45"/>
      <c r="K125" s="146"/>
      <c r="L125" s="148"/>
      <c r="M125" s="147"/>
      <c r="N125" s="147"/>
      <c r="O125" s="147"/>
    </row>
    <row r="126" spans="1:23" s="97" customFormat="1" ht="13.35" customHeight="1" x14ac:dyDescent="0.35">
      <c r="B126" s="119"/>
      <c r="C126" s="119"/>
      <c r="D126" s="45"/>
      <c r="E126" s="45"/>
      <c r="F126" s="45"/>
      <c r="G126" s="45"/>
      <c r="H126" s="45"/>
      <c r="I126" s="45"/>
      <c r="J126" s="45"/>
      <c r="K126" s="45"/>
      <c r="L126" s="45"/>
    </row>
    <row r="127" spans="1:23" s="97" customFormat="1" ht="13.35" customHeight="1" x14ac:dyDescent="0.35">
      <c r="B127" s="122"/>
      <c r="C127" s="122"/>
      <c r="D127" s="122"/>
      <c r="E127" s="122"/>
      <c r="F127" s="57"/>
    </row>
    <row r="128" spans="1:23" s="97" customFormat="1" ht="13.35" customHeight="1" x14ac:dyDescent="0.35"/>
    <row r="129" s="97" customFormat="1" ht="13.35" customHeight="1" x14ac:dyDescent="0.35"/>
    <row r="130" s="97" customFormat="1" ht="13.35" customHeight="1" x14ac:dyDescent="0.35"/>
    <row r="131" s="97" customFormat="1" ht="13.35" customHeight="1" x14ac:dyDescent="0.35"/>
    <row r="132" s="97" customFormat="1" ht="13.35" customHeight="1" x14ac:dyDescent="0.35"/>
    <row r="133" s="97" customFormat="1" ht="13.35" customHeight="1" x14ac:dyDescent="0.35"/>
    <row r="134" s="97" customFormat="1" ht="13.35" customHeight="1" x14ac:dyDescent="0.35"/>
    <row r="135" s="97" customFormat="1" ht="13.35" customHeight="1" x14ac:dyDescent="0.35"/>
    <row r="136" s="97" customFormat="1" ht="13.35" customHeight="1" x14ac:dyDescent="0.35"/>
    <row r="137" s="97" customFormat="1" ht="13.35" customHeight="1" x14ac:dyDescent="0.35"/>
    <row r="138" s="97" customFormat="1" ht="13.35" customHeight="1" x14ac:dyDescent="0.35"/>
    <row r="139" s="97" customFormat="1" ht="13.35" customHeight="1" x14ac:dyDescent="0.35"/>
    <row r="140" s="97" customFormat="1" ht="13.35" customHeight="1" x14ac:dyDescent="0.35"/>
    <row r="141" s="97" customFormat="1" ht="13.35" customHeight="1" x14ac:dyDescent="0.35"/>
    <row r="142" ht="13.35" customHeight="1" x14ac:dyDescent="0.35"/>
    <row r="143" ht="13.35" customHeight="1" x14ac:dyDescent="0.35"/>
    <row r="144" ht="13.35" customHeight="1" x14ac:dyDescent="0.3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BD397-E4BF-40D2-AD77-5E0058BAA262}">
  <sheetPr>
    <tabColor rgb="FFCCFFCC"/>
  </sheetPr>
  <dimension ref="B2:Q91"/>
  <sheetViews>
    <sheetView showGridLines="0" zoomScale="85" zoomScaleNormal="85" zoomScalePageLayoutView="70" workbookViewId="0"/>
  </sheetViews>
  <sheetFormatPr defaultColWidth="8.6640625" defaultRowHeight="12.75" x14ac:dyDescent="0.35"/>
  <cols>
    <col min="1" max="1" width="4.46484375" style="1" customWidth="1"/>
    <col min="2" max="2" width="27.1328125" style="1" customWidth="1"/>
    <col min="3" max="12" width="11.6640625" style="1" customWidth="1"/>
    <col min="13" max="16384" width="8.6640625" style="1"/>
  </cols>
  <sheetData>
    <row r="2" spans="2:16" ht="17.649999999999999" x14ac:dyDescent="0.5">
      <c r="B2" s="85" t="str">
        <f>Introduction!B2</f>
        <v>LightCounting Virtual RAN (vRAN) and Open RAN Market Size &amp; Forecast</v>
      </c>
      <c r="C2" s="39"/>
    </row>
    <row r="3" spans="2:16" ht="15" x14ac:dyDescent="0.4">
      <c r="B3" s="77" t="str">
        <f>Introduction!B3</f>
        <v>June 2021 - Sample template for illustrative purposes only</v>
      </c>
      <c r="C3" s="38"/>
    </row>
    <row r="4" spans="2:16" ht="13.35" customHeight="1" x14ac:dyDescent="0.4">
      <c r="B4" s="17"/>
      <c r="C4" s="38"/>
      <c r="D4" s="116"/>
      <c r="E4" s="112"/>
      <c r="F4" s="112"/>
      <c r="G4" s="112"/>
      <c r="H4" s="112"/>
    </row>
    <row r="5" spans="2:16" ht="15.6" customHeight="1" x14ac:dyDescent="0.4">
      <c r="B5" s="77" t="s">
        <v>164</v>
      </c>
      <c r="C5" s="116"/>
      <c r="D5" s="157"/>
      <c r="E5" s="112"/>
      <c r="F5" s="112"/>
      <c r="G5" s="112"/>
      <c r="H5" s="112"/>
    </row>
    <row r="6" spans="2:16" ht="13.35" customHeight="1" x14ac:dyDescent="0.35">
      <c r="D6" s="112"/>
      <c r="E6" s="112"/>
      <c r="F6" s="112"/>
      <c r="G6" s="112"/>
    </row>
    <row r="7" spans="2:16" s="97" customFormat="1" ht="13.35" customHeight="1" x14ac:dyDescent="0.4">
      <c r="B7" s="26" t="s">
        <v>165</v>
      </c>
      <c r="C7" s="26"/>
      <c r="L7" s="35" t="s">
        <v>74</v>
      </c>
    </row>
    <row r="8" spans="2:16" s="97" customFormat="1" ht="13.35" customHeight="1" x14ac:dyDescent="0.35">
      <c r="B8" s="103" t="s">
        <v>72</v>
      </c>
      <c r="C8" s="104">
        <v>2018</v>
      </c>
      <c r="D8" s="104">
        <v>2019</v>
      </c>
      <c r="E8" s="104">
        <v>2020</v>
      </c>
      <c r="F8" s="104">
        <v>2021</v>
      </c>
      <c r="G8" s="104">
        <v>2022</v>
      </c>
      <c r="H8" s="104">
        <v>2023</v>
      </c>
      <c r="I8" s="104">
        <v>2024</v>
      </c>
      <c r="J8" s="104">
        <v>2025</v>
      </c>
      <c r="K8" s="104">
        <v>2026</v>
      </c>
      <c r="L8" s="102" t="s">
        <v>166</v>
      </c>
    </row>
    <row r="9" spans="2:16" s="97" customFormat="1" ht="13.35" customHeight="1" x14ac:dyDescent="0.35">
      <c r="B9" s="130" t="s">
        <v>167</v>
      </c>
      <c r="C9" s="111"/>
      <c r="D9" s="29"/>
      <c r="E9" s="29"/>
      <c r="F9" s="29"/>
      <c r="G9" s="29"/>
      <c r="H9" s="29"/>
      <c r="I9" s="29"/>
      <c r="J9" s="29"/>
      <c r="K9" s="29"/>
      <c r="L9" s="34" t="e">
        <f>(K9/E9)^(1/6)-1</f>
        <v>#DIV/0!</v>
      </c>
    </row>
    <row r="10" spans="2:16" s="97" customFormat="1" ht="13.35" customHeight="1" x14ac:dyDescent="0.35">
      <c r="B10" s="131" t="s">
        <v>44</v>
      </c>
      <c r="C10" s="111"/>
      <c r="D10" s="29"/>
      <c r="E10" s="29"/>
      <c r="F10" s="29"/>
      <c r="G10" s="29"/>
      <c r="H10" s="29"/>
      <c r="I10" s="29"/>
      <c r="J10" s="29"/>
      <c r="K10" s="29"/>
      <c r="L10" s="31"/>
    </row>
    <row r="11" spans="2:16" s="97" customFormat="1" ht="13.35" customHeight="1" x14ac:dyDescent="0.35">
      <c r="B11" s="131" t="s">
        <v>43</v>
      </c>
      <c r="C11" s="48"/>
      <c r="D11" s="29"/>
      <c r="E11" s="29"/>
      <c r="F11" s="29"/>
      <c r="G11" s="29"/>
      <c r="H11" s="29"/>
      <c r="I11" s="29"/>
      <c r="J11" s="29"/>
      <c r="K11" s="29"/>
      <c r="L11" s="31"/>
    </row>
    <row r="12" spans="2:16" s="97" customFormat="1" ht="13.35" customHeight="1" x14ac:dyDescent="0.35">
      <c r="B12" s="131" t="s">
        <v>35</v>
      </c>
      <c r="C12" s="111"/>
      <c r="D12" s="29"/>
      <c r="E12" s="29"/>
      <c r="F12" s="29"/>
      <c r="G12" s="29"/>
      <c r="H12" s="29"/>
      <c r="I12" s="29"/>
      <c r="J12" s="29"/>
      <c r="K12" s="29"/>
      <c r="L12" s="31"/>
    </row>
    <row r="13" spans="2:16" s="97" customFormat="1" ht="13.35" customHeight="1" x14ac:dyDescent="0.35">
      <c r="B13" s="131" t="s">
        <v>73</v>
      </c>
      <c r="C13" s="29"/>
      <c r="D13" s="22"/>
      <c r="E13" s="22"/>
      <c r="F13" s="22"/>
      <c r="G13" s="22"/>
      <c r="H13" s="22"/>
      <c r="I13" s="28"/>
      <c r="J13" s="28"/>
      <c r="K13" s="28"/>
      <c r="L13" s="107"/>
    </row>
    <row r="14" spans="2:16" s="97" customFormat="1" ht="13.35" customHeight="1" x14ac:dyDescent="0.35">
      <c r="B14" s="131" t="s">
        <v>184</v>
      </c>
      <c r="C14" s="29"/>
      <c r="D14" s="22"/>
      <c r="E14" s="22"/>
      <c r="F14" s="22"/>
      <c r="G14" s="22"/>
      <c r="H14" s="22"/>
      <c r="I14" s="28"/>
      <c r="J14" s="28"/>
      <c r="K14" s="28"/>
      <c r="L14" s="107"/>
    </row>
    <row r="15" spans="2:16" s="97" customFormat="1" ht="13.35" customHeight="1" x14ac:dyDescent="0.35">
      <c r="B15" s="131" t="s">
        <v>185</v>
      </c>
      <c r="C15" s="29"/>
      <c r="D15" s="22"/>
      <c r="E15" s="22"/>
      <c r="F15" s="22"/>
      <c r="G15" s="22"/>
      <c r="H15" s="22"/>
      <c r="I15" s="22"/>
      <c r="J15" s="22"/>
      <c r="K15" s="22"/>
      <c r="L15" s="107"/>
    </row>
    <row r="16" spans="2:16" s="97" customFormat="1" ht="13.35" customHeight="1" x14ac:dyDescent="0.35">
      <c r="B16" s="105" t="s">
        <v>168</v>
      </c>
      <c r="C16" s="111"/>
      <c r="D16" s="29"/>
      <c r="E16" s="29"/>
      <c r="F16" s="29"/>
      <c r="G16" s="29"/>
      <c r="H16" s="29"/>
      <c r="I16" s="32"/>
      <c r="J16" s="32"/>
      <c r="K16" s="32"/>
      <c r="L16" s="31" t="e">
        <f>(K16/E16)^(1/6)-1</f>
        <v>#DIV/0!</v>
      </c>
      <c r="O16" s="149"/>
      <c r="P16" s="149"/>
    </row>
    <row r="17" spans="2:17" s="97" customFormat="1" ht="13.35" customHeight="1" x14ac:dyDescent="0.35">
      <c r="B17" s="131" t="s">
        <v>44</v>
      </c>
      <c r="C17" s="132"/>
      <c r="D17" s="29"/>
      <c r="E17" s="29"/>
      <c r="F17" s="29"/>
      <c r="G17" s="29"/>
      <c r="H17" s="29"/>
      <c r="I17" s="29"/>
      <c r="J17" s="29"/>
      <c r="K17" s="29"/>
      <c r="L17" s="31"/>
      <c r="O17" s="149"/>
      <c r="P17" s="149"/>
    </row>
    <row r="18" spans="2:17" s="97" customFormat="1" ht="13.35" customHeight="1" x14ac:dyDescent="0.35">
      <c r="B18" s="131" t="s">
        <v>43</v>
      </c>
      <c r="C18" s="132"/>
      <c r="D18" s="29"/>
      <c r="E18" s="29"/>
      <c r="F18" s="29"/>
      <c r="G18" s="29"/>
      <c r="H18" s="29"/>
      <c r="I18" s="29"/>
      <c r="J18" s="29"/>
      <c r="K18" s="29"/>
      <c r="L18" s="31"/>
      <c r="O18" s="149"/>
      <c r="P18" s="149"/>
    </row>
    <row r="19" spans="2:17" s="97" customFormat="1" ht="13.35" customHeight="1" x14ac:dyDescent="0.35">
      <c r="B19" s="131" t="s">
        <v>35</v>
      </c>
      <c r="C19" s="132"/>
      <c r="D19" s="29"/>
      <c r="E19" s="29"/>
      <c r="F19" s="29"/>
      <c r="G19" s="29"/>
      <c r="H19" s="29"/>
      <c r="I19" s="29"/>
      <c r="J19" s="29"/>
      <c r="K19" s="29"/>
      <c r="L19" s="31"/>
      <c r="O19" s="149"/>
      <c r="P19" s="149"/>
    </row>
    <row r="20" spans="2:17" s="97" customFormat="1" ht="13.35" customHeight="1" x14ac:dyDescent="0.35">
      <c r="B20" s="106" t="s">
        <v>73</v>
      </c>
      <c r="C20" s="29"/>
      <c r="D20" s="22"/>
      <c r="E20" s="22"/>
      <c r="F20" s="22"/>
      <c r="G20" s="22"/>
      <c r="H20" s="22"/>
      <c r="I20" s="28"/>
      <c r="J20" s="28"/>
      <c r="K20" s="28"/>
      <c r="L20" s="107"/>
      <c r="O20" s="149"/>
      <c r="P20" s="149"/>
      <c r="Q20" s="149"/>
    </row>
    <row r="21" spans="2:17" s="97" customFormat="1" ht="13.35" customHeight="1" x14ac:dyDescent="0.35">
      <c r="B21" s="131" t="s">
        <v>184</v>
      </c>
      <c r="C21" s="29"/>
      <c r="D21" s="22"/>
      <c r="E21" s="22"/>
      <c r="F21" s="22"/>
      <c r="G21" s="22"/>
      <c r="H21" s="22"/>
      <c r="I21" s="28"/>
      <c r="J21" s="28"/>
      <c r="K21" s="28"/>
      <c r="L21" s="107"/>
    </row>
    <row r="22" spans="2:17" s="97" customFormat="1" ht="13.35" customHeight="1" x14ac:dyDescent="0.35">
      <c r="B22" s="131" t="s">
        <v>185</v>
      </c>
      <c r="C22" s="29"/>
      <c r="D22" s="22"/>
      <c r="E22" s="22"/>
      <c r="F22" s="22"/>
      <c r="G22" s="22"/>
      <c r="H22" s="22"/>
      <c r="I22" s="22"/>
      <c r="J22" s="22"/>
      <c r="K22" s="22"/>
      <c r="L22" s="107"/>
    </row>
    <row r="23" spans="2:17" s="97" customFormat="1" ht="13.35" customHeight="1" x14ac:dyDescent="0.35">
      <c r="B23" s="130" t="s">
        <v>169</v>
      </c>
      <c r="C23" s="29"/>
      <c r="D23" s="29"/>
      <c r="E23" s="29"/>
      <c r="F23" s="29"/>
      <c r="G23" s="29"/>
      <c r="H23" s="29"/>
      <c r="I23" s="32"/>
      <c r="J23" s="32"/>
      <c r="K23" s="32"/>
      <c r="L23" s="31" t="e">
        <f>(K23/E23)^(1/6)-1</f>
        <v>#DIV/0!</v>
      </c>
    </row>
    <row r="24" spans="2:17" s="97" customFormat="1" ht="13.35" customHeight="1" x14ac:dyDescent="0.35">
      <c r="B24" s="131" t="s">
        <v>44</v>
      </c>
      <c r="C24" s="40"/>
      <c r="D24" s="29"/>
      <c r="E24" s="29"/>
      <c r="F24" s="29"/>
      <c r="G24" s="29"/>
      <c r="H24" s="29"/>
      <c r="I24" s="29"/>
      <c r="J24" s="29"/>
      <c r="K24" s="29"/>
      <c r="L24" s="31"/>
    </row>
    <row r="25" spans="2:17" s="97" customFormat="1" ht="13.35" customHeight="1" x14ac:dyDescent="0.35">
      <c r="B25" s="131" t="s">
        <v>43</v>
      </c>
      <c r="C25" s="29"/>
      <c r="D25" s="29"/>
      <c r="E25" s="29"/>
      <c r="F25" s="29"/>
      <c r="G25" s="29"/>
      <c r="H25" s="29"/>
      <c r="I25" s="29"/>
      <c r="J25" s="29"/>
      <c r="K25" s="29"/>
      <c r="L25" s="31"/>
    </row>
    <row r="26" spans="2:17" s="97" customFormat="1" ht="13.35" customHeight="1" x14ac:dyDescent="0.35">
      <c r="B26" s="131" t="s">
        <v>35</v>
      </c>
      <c r="C26" s="40"/>
      <c r="D26" s="29"/>
      <c r="E26" s="29"/>
      <c r="F26" s="29"/>
      <c r="G26" s="29"/>
      <c r="H26" s="29"/>
      <c r="I26" s="29"/>
      <c r="J26" s="29"/>
      <c r="K26" s="29"/>
      <c r="L26" s="31"/>
    </row>
    <row r="27" spans="2:17" s="97" customFormat="1" ht="13.35" customHeight="1" x14ac:dyDescent="0.35">
      <c r="B27" s="131" t="s">
        <v>73</v>
      </c>
      <c r="C27" s="29"/>
      <c r="D27" s="29"/>
      <c r="E27" s="22"/>
      <c r="F27" s="22"/>
      <c r="G27" s="22"/>
      <c r="H27" s="22"/>
      <c r="I27" s="28"/>
      <c r="J27" s="28"/>
      <c r="K27" s="28"/>
      <c r="L27" s="107"/>
    </row>
    <row r="28" spans="2:17" s="97" customFormat="1" ht="13.35" customHeight="1" x14ac:dyDescent="0.35">
      <c r="B28" s="131" t="s">
        <v>184</v>
      </c>
      <c r="C28" s="29"/>
      <c r="D28" s="22"/>
      <c r="E28" s="22"/>
      <c r="F28" s="22"/>
      <c r="G28" s="22"/>
      <c r="H28" s="22"/>
      <c r="I28" s="28"/>
      <c r="J28" s="28"/>
      <c r="K28" s="28"/>
      <c r="L28" s="107"/>
    </row>
    <row r="29" spans="2:17" s="97" customFormat="1" ht="13.35" customHeight="1" x14ac:dyDescent="0.35">
      <c r="B29" s="131" t="s">
        <v>185</v>
      </c>
      <c r="C29" s="29"/>
      <c r="D29" s="22"/>
      <c r="E29" s="22"/>
      <c r="F29" s="22"/>
      <c r="G29" s="22"/>
      <c r="H29" s="22"/>
      <c r="I29" s="22"/>
      <c r="J29" s="22"/>
      <c r="K29" s="22"/>
      <c r="L29" s="107"/>
    </row>
    <row r="30" spans="2:17" s="97" customFormat="1" ht="13.35" customHeight="1" x14ac:dyDescent="0.35">
      <c r="B30" s="130" t="s">
        <v>170</v>
      </c>
      <c r="C30" s="29"/>
      <c r="D30" s="133"/>
      <c r="E30" s="133"/>
      <c r="F30" s="133"/>
      <c r="G30" s="133"/>
      <c r="H30" s="133"/>
      <c r="I30" s="133"/>
      <c r="J30" s="133"/>
      <c r="K30" s="133"/>
      <c r="L30" s="31" t="e">
        <f>(K30/E30)^(1/6)-1</f>
        <v>#DIV/0!</v>
      </c>
    </row>
    <row r="31" spans="2:17" s="97" customFormat="1" ht="13.35" customHeight="1" x14ac:dyDescent="0.35">
      <c r="B31" s="131" t="s">
        <v>44</v>
      </c>
      <c r="C31" s="40"/>
      <c r="D31" s="133"/>
      <c r="E31" s="133"/>
      <c r="F31" s="133"/>
      <c r="G31" s="133"/>
      <c r="H31" s="133"/>
      <c r="I31" s="134"/>
      <c r="J31" s="134"/>
      <c r="K31" s="134"/>
      <c r="L31" s="31"/>
    </row>
    <row r="32" spans="2:17" s="97" customFormat="1" ht="13.35" customHeight="1" x14ac:dyDescent="0.35">
      <c r="B32" s="131" t="s">
        <v>43</v>
      </c>
      <c r="C32" s="40"/>
      <c r="D32" s="133"/>
      <c r="E32" s="133"/>
      <c r="F32" s="133"/>
      <c r="G32" s="133"/>
      <c r="H32" s="133"/>
      <c r="I32" s="134"/>
      <c r="J32" s="134"/>
      <c r="K32" s="134"/>
      <c r="L32" s="31"/>
    </row>
    <row r="33" spans="2:12" s="97" customFormat="1" ht="13.35" customHeight="1" x14ac:dyDescent="0.35">
      <c r="B33" s="131" t="s">
        <v>35</v>
      </c>
      <c r="C33" s="40"/>
      <c r="D33" s="133"/>
      <c r="E33" s="133"/>
      <c r="F33" s="133"/>
      <c r="G33" s="133"/>
      <c r="H33" s="133"/>
      <c r="I33" s="134"/>
      <c r="J33" s="134"/>
      <c r="K33" s="134"/>
      <c r="L33" s="31"/>
    </row>
    <row r="34" spans="2:12" s="97" customFormat="1" ht="13.35" customHeight="1" x14ac:dyDescent="0.35">
      <c r="B34" s="30" t="s">
        <v>73</v>
      </c>
      <c r="C34" s="111"/>
      <c r="D34" s="29"/>
      <c r="E34" s="22"/>
      <c r="F34" s="22"/>
      <c r="G34" s="22"/>
      <c r="H34" s="22"/>
      <c r="I34" s="28"/>
      <c r="J34" s="28"/>
      <c r="K34" s="28"/>
      <c r="L34" s="107"/>
    </row>
    <row r="35" spans="2:12" s="97" customFormat="1" ht="13.35" customHeight="1" x14ac:dyDescent="0.35">
      <c r="B35" s="131" t="s">
        <v>184</v>
      </c>
      <c r="C35" s="29"/>
      <c r="D35" s="22"/>
      <c r="E35" s="22"/>
      <c r="F35" s="22"/>
      <c r="G35" s="22"/>
      <c r="H35" s="22"/>
      <c r="I35" s="28"/>
      <c r="J35" s="28"/>
      <c r="K35" s="28"/>
      <c r="L35" s="107"/>
    </row>
    <row r="36" spans="2:12" s="97" customFormat="1" ht="13.35" customHeight="1" x14ac:dyDescent="0.35">
      <c r="B36" s="131" t="s">
        <v>185</v>
      </c>
      <c r="C36" s="29"/>
      <c r="D36" s="22"/>
      <c r="E36" s="22"/>
      <c r="F36" s="22"/>
      <c r="G36" s="22"/>
      <c r="H36" s="22"/>
      <c r="I36" s="22"/>
      <c r="J36" s="22"/>
      <c r="K36" s="22"/>
      <c r="L36" s="107"/>
    </row>
    <row r="37" spans="2:12" s="97" customFormat="1" ht="13.35" customHeight="1" x14ac:dyDescent="0.35">
      <c r="B37" s="105" t="s">
        <v>67</v>
      </c>
      <c r="C37" s="29"/>
      <c r="D37" s="29"/>
      <c r="E37" s="29"/>
      <c r="F37" s="29"/>
      <c r="G37" s="29"/>
      <c r="H37" s="29"/>
      <c r="I37" s="32"/>
      <c r="J37" s="32"/>
      <c r="K37" s="32"/>
      <c r="L37" s="31" t="e">
        <f>(K37/E37)^(1/6)-1</f>
        <v>#DIV/0!</v>
      </c>
    </row>
    <row r="38" spans="2:12" s="97" customFormat="1" ht="13.35" customHeight="1" x14ac:dyDescent="0.35">
      <c r="B38" s="131" t="s">
        <v>44</v>
      </c>
      <c r="C38" s="29"/>
      <c r="D38" s="29"/>
      <c r="E38" s="29"/>
      <c r="F38" s="29"/>
      <c r="G38" s="29"/>
      <c r="H38" s="29"/>
      <c r="I38" s="32"/>
      <c r="J38" s="32"/>
      <c r="K38" s="32"/>
      <c r="L38" s="31"/>
    </row>
    <row r="39" spans="2:12" s="97" customFormat="1" ht="13.35" customHeight="1" x14ac:dyDescent="0.35">
      <c r="B39" s="131" t="s">
        <v>43</v>
      </c>
      <c r="C39" s="29"/>
      <c r="D39" s="29"/>
      <c r="E39" s="29"/>
      <c r="F39" s="29"/>
      <c r="G39" s="29"/>
      <c r="H39" s="29"/>
      <c r="I39" s="32"/>
      <c r="J39" s="32"/>
      <c r="K39" s="32"/>
      <c r="L39" s="31"/>
    </row>
    <row r="40" spans="2:12" s="97" customFormat="1" ht="13.35" customHeight="1" x14ac:dyDescent="0.35">
      <c r="B40" s="131" t="s">
        <v>35</v>
      </c>
      <c r="C40" s="29"/>
      <c r="D40" s="29"/>
      <c r="E40" s="29"/>
      <c r="F40" s="29"/>
      <c r="G40" s="29"/>
      <c r="H40" s="29"/>
      <c r="I40" s="32"/>
      <c r="J40" s="32"/>
      <c r="K40" s="32"/>
      <c r="L40" s="31"/>
    </row>
    <row r="41" spans="2:12" s="97" customFormat="1" ht="13.35" customHeight="1" x14ac:dyDescent="0.35">
      <c r="B41" s="106" t="s">
        <v>73</v>
      </c>
      <c r="C41" s="29"/>
      <c r="D41" s="22"/>
      <c r="E41" s="22"/>
      <c r="F41" s="22"/>
      <c r="G41" s="22"/>
      <c r="H41" s="22"/>
      <c r="I41" s="28"/>
      <c r="J41" s="28"/>
      <c r="K41" s="28"/>
      <c r="L41" s="31"/>
    </row>
    <row r="42" spans="2:12" s="97" customFormat="1" ht="13.35" customHeight="1" x14ac:dyDescent="0.35">
      <c r="B42" s="131" t="s">
        <v>184</v>
      </c>
      <c r="C42" s="111"/>
      <c r="D42" s="29"/>
      <c r="E42" s="29"/>
      <c r="F42" s="29"/>
      <c r="G42" s="29"/>
      <c r="H42" s="29"/>
      <c r="I42" s="29"/>
      <c r="J42" s="29"/>
      <c r="K42" s="29"/>
      <c r="L42" s="31"/>
    </row>
    <row r="43" spans="2:12" s="97" customFormat="1" ht="13.35" customHeight="1" x14ac:dyDescent="0.35">
      <c r="B43" s="131" t="s">
        <v>185</v>
      </c>
      <c r="C43" s="111"/>
      <c r="D43" s="29"/>
      <c r="E43" s="29"/>
      <c r="F43" s="29"/>
      <c r="G43" s="29"/>
      <c r="H43" s="29"/>
      <c r="I43" s="29"/>
      <c r="J43" s="29"/>
      <c r="K43" s="29"/>
      <c r="L43" s="43"/>
    </row>
    <row r="44" spans="2:12" s="97" customFormat="1" ht="13.35" customHeight="1" x14ac:dyDescent="0.35">
      <c r="B44" s="109" t="s">
        <v>80</v>
      </c>
      <c r="C44" s="44"/>
      <c r="D44" s="45"/>
      <c r="E44" s="45"/>
      <c r="F44" s="45"/>
      <c r="G44" s="45"/>
      <c r="H44" s="45"/>
      <c r="I44" s="45"/>
      <c r="J44" s="45"/>
      <c r="K44" s="45"/>
      <c r="L44" s="110"/>
    </row>
    <row r="45" spans="2:12" s="97" customFormat="1" ht="13.35" customHeight="1" x14ac:dyDescent="0.35">
      <c r="B45" s="109"/>
      <c r="C45" s="150"/>
      <c r="D45" s="137"/>
      <c r="E45" s="137"/>
      <c r="F45" s="137"/>
      <c r="G45" s="137"/>
      <c r="H45" s="137"/>
      <c r="I45" s="137"/>
      <c r="J45" s="137"/>
      <c r="K45" s="137"/>
      <c r="L45" s="110"/>
    </row>
    <row r="46" spans="2:12" s="97" customFormat="1" ht="13.35" customHeight="1" x14ac:dyDescent="0.35">
      <c r="D46" s="114"/>
    </row>
    <row r="47" spans="2:12" ht="13.15" x14ac:dyDescent="0.4">
      <c r="B47" s="26" t="s">
        <v>197</v>
      </c>
      <c r="C47" s="26"/>
      <c r="L47" s="35" t="s">
        <v>74</v>
      </c>
    </row>
    <row r="48" spans="2:12" x14ac:dyDescent="0.35">
      <c r="B48" s="24"/>
      <c r="C48" s="104">
        <v>2018</v>
      </c>
      <c r="D48" s="19">
        <v>2019</v>
      </c>
      <c r="E48" s="19">
        <v>2020</v>
      </c>
      <c r="F48" s="19">
        <v>2021</v>
      </c>
      <c r="G48" s="19">
        <v>2022</v>
      </c>
      <c r="H48" s="19">
        <v>2023</v>
      </c>
      <c r="I48" s="19">
        <v>2024</v>
      </c>
      <c r="J48" s="19">
        <v>2025</v>
      </c>
      <c r="K48" s="19">
        <v>2026</v>
      </c>
      <c r="L48" s="102" t="s">
        <v>166</v>
      </c>
    </row>
    <row r="49" spans="2:14" x14ac:dyDescent="0.35">
      <c r="B49" s="5" t="s">
        <v>71</v>
      </c>
      <c r="C49" s="41"/>
      <c r="D49" s="41"/>
      <c r="E49" s="41"/>
      <c r="F49" s="41"/>
      <c r="G49" s="41"/>
      <c r="H49" s="41"/>
      <c r="I49" s="41"/>
      <c r="J49" s="41"/>
      <c r="K49" s="41"/>
      <c r="L49" s="34" t="e">
        <f>(K49/E49)^(1/6)-1</f>
        <v>#DIV/0!</v>
      </c>
    </row>
    <row r="50" spans="2:14" x14ac:dyDescent="0.35">
      <c r="B50" s="30" t="s">
        <v>73</v>
      </c>
      <c r="C50" s="22"/>
      <c r="D50" s="22"/>
      <c r="E50" s="22"/>
      <c r="F50" s="22"/>
      <c r="G50" s="22"/>
      <c r="H50" s="22"/>
      <c r="I50" s="22"/>
      <c r="J50" s="22"/>
      <c r="K50" s="22"/>
      <c r="L50" s="33"/>
    </row>
    <row r="51" spans="2:14" x14ac:dyDescent="0.35">
      <c r="B51" s="5" t="s">
        <v>70</v>
      </c>
      <c r="C51" s="41"/>
      <c r="D51" s="41"/>
      <c r="E51" s="41"/>
      <c r="F51" s="41"/>
      <c r="G51" s="41"/>
      <c r="H51" s="41"/>
      <c r="I51" s="41"/>
      <c r="J51" s="41"/>
      <c r="K51" s="41"/>
      <c r="L51" s="31" t="e">
        <f>(K51/E51)^(1/6)-1</f>
        <v>#DIV/0!</v>
      </c>
    </row>
    <row r="52" spans="2:14" x14ac:dyDescent="0.35">
      <c r="B52" s="30" t="s">
        <v>73</v>
      </c>
      <c r="C52" s="22"/>
      <c r="D52" s="22"/>
      <c r="E52" s="22"/>
      <c r="F52" s="22"/>
      <c r="G52" s="22"/>
      <c r="H52" s="22"/>
      <c r="I52" s="22"/>
      <c r="J52" s="22"/>
      <c r="K52" s="22"/>
      <c r="L52" s="33"/>
    </row>
    <row r="53" spans="2:14" x14ac:dyDescent="0.35">
      <c r="B53" s="5" t="s">
        <v>69</v>
      </c>
      <c r="C53" s="41"/>
      <c r="D53" s="41"/>
      <c r="E53" s="41"/>
      <c r="F53" s="41"/>
      <c r="G53" s="41"/>
      <c r="H53" s="41"/>
      <c r="I53" s="41"/>
      <c r="J53" s="41"/>
      <c r="K53" s="41"/>
      <c r="L53" s="31" t="e">
        <f>(K53/E53)^(1/6)-1</f>
        <v>#DIV/0!</v>
      </c>
    </row>
    <row r="54" spans="2:14" x14ac:dyDescent="0.35">
      <c r="B54" s="30" t="s">
        <v>73</v>
      </c>
      <c r="C54" s="22"/>
      <c r="D54" s="22"/>
      <c r="E54" s="22"/>
      <c r="F54" s="22"/>
      <c r="G54" s="22"/>
      <c r="H54" s="22"/>
      <c r="I54" s="22"/>
      <c r="J54" s="22"/>
      <c r="K54" s="22"/>
      <c r="L54" s="33"/>
    </row>
    <row r="55" spans="2:14" x14ac:dyDescent="0.35">
      <c r="B55" s="5" t="s">
        <v>68</v>
      </c>
      <c r="C55" s="41"/>
      <c r="D55" s="41"/>
      <c r="E55" s="41"/>
      <c r="F55" s="41"/>
      <c r="G55" s="41"/>
      <c r="H55" s="41"/>
      <c r="I55" s="41"/>
      <c r="J55" s="41"/>
      <c r="K55" s="41"/>
      <c r="L55" s="31" t="e">
        <f>(K55/E55)^(1/6)-1</f>
        <v>#DIV/0!</v>
      </c>
    </row>
    <row r="56" spans="2:14" x14ac:dyDescent="0.35">
      <c r="B56" s="30" t="s">
        <v>73</v>
      </c>
      <c r="C56" s="22"/>
      <c r="D56" s="22"/>
      <c r="E56" s="22"/>
      <c r="F56" s="22"/>
      <c r="G56" s="22"/>
      <c r="H56" s="22"/>
      <c r="I56" s="22"/>
      <c r="J56" s="22"/>
      <c r="K56" s="22"/>
      <c r="L56" s="33"/>
    </row>
    <row r="57" spans="2:14" x14ac:dyDescent="0.35">
      <c r="B57" s="5" t="s">
        <v>67</v>
      </c>
      <c r="C57" s="41"/>
      <c r="D57" s="41"/>
      <c r="E57" s="41"/>
      <c r="F57" s="41"/>
      <c r="G57" s="41"/>
      <c r="H57" s="41"/>
      <c r="I57" s="42"/>
      <c r="J57" s="42"/>
      <c r="K57" s="42"/>
      <c r="L57" s="31" t="e">
        <f>(K57/E57)^(1/6)-1</f>
        <v>#DIV/0!</v>
      </c>
    </row>
    <row r="58" spans="2:14" x14ac:dyDescent="0.35">
      <c r="B58" s="30" t="s">
        <v>73</v>
      </c>
      <c r="C58" s="22"/>
      <c r="D58" s="22"/>
      <c r="E58" s="22"/>
      <c r="F58" s="22"/>
      <c r="G58" s="22"/>
      <c r="H58" s="22"/>
      <c r="I58" s="22"/>
      <c r="J58" s="22"/>
      <c r="K58" s="22"/>
      <c r="L58" s="27"/>
    </row>
    <row r="59" spans="2:14" ht="13.25" customHeight="1" x14ac:dyDescent="0.35">
      <c r="B59" s="58"/>
      <c r="C59" s="58"/>
      <c r="D59" s="58"/>
      <c r="E59" s="58"/>
      <c r="F59" s="58"/>
      <c r="G59" s="45"/>
      <c r="H59" s="45"/>
      <c r="I59" s="45"/>
      <c r="J59" s="45"/>
      <c r="K59" s="45"/>
      <c r="L59" s="45"/>
      <c r="M59" s="45"/>
      <c r="N59" s="45"/>
    </row>
    <row r="60" spans="2:14" ht="13.25" customHeight="1" x14ac:dyDescent="0.35">
      <c r="B60" s="58"/>
      <c r="C60" s="58"/>
      <c r="D60" s="58"/>
      <c r="E60" s="58"/>
      <c r="F60" s="58"/>
      <c r="G60" s="45"/>
      <c r="H60" s="45"/>
      <c r="I60" s="45"/>
      <c r="J60" s="45"/>
      <c r="K60" s="45"/>
      <c r="L60" s="45"/>
      <c r="M60" s="45"/>
      <c r="N60" s="45"/>
    </row>
    <row r="61" spans="2:14" s="97" customFormat="1" ht="13.35" customHeight="1" x14ac:dyDescent="0.4">
      <c r="B61" s="26" t="s">
        <v>78</v>
      </c>
      <c r="C61" s="26"/>
      <c r="D61" s="115"/>
      <c r="L61" s="35" t="s">
        <v>74</v>
      </c>
    </row>
    <row r="62" spans="2:14" s="97" customFormat="1" ht="13.35" customHeight="1" x14ac:dyDescent="0.35">
      <c r="B62" s="103" t="s">
        <v>72</v>
      </c>
      <c r="C62" s="104">
        <v>2018</v>
      </c>
      <c r="D62" s="104">
        <v>2019</v>
      </c>
      <c r="E62" s="104">
        <v>2020</v>
      </c>
      <c r="F62" s="104">
        <v>2021</v>
      </c>
      <c r="G62" s="104">
        <v>2022</v>
      </c>
      <c r="H62" s="104">
        <v>2023</v>
      </c>
      <c r="I62" s="104">
        <v>2024</v>
      </c>
      <c r="J62" s="104">
        <v>2025</v>
      </c>
      <c r="K62" s="104">
        <v>2026</v>
      </c>
      <c r="L62" s="102" t="s">
        <v>166</v>
      </c>
    </row>
    <row r="63" spans="2:14" s="97" customFormat="1" ht="13.35" customHeight="1" x14ac:dyDescent="0.35">
      <c r="B63" s="105" t="s">
        <v>71</v>
      </c>
      <c r="C63" s="113"/>
      <c r="D63" s="41"/>
      <c r="E63" s="41"/>
      <c r="F63" s="41"/>
      <c r="G63" s="41"/>
      <c r="H63" s="41"/>
      <c r="I63" s="42"/>
      <c r="J63" s="42"/>
      <c r="K63" s="42"/>
      <c r="L63" s="34" t="e">
        <f>(K63/E63)^(1/6)-1</f>
        <v>#DIV/0!</v>
      </c>
    </row>
    <row r="64" spans="2:14" s="97" customFormat="1" ht="13.35" customHeight="1" x14ac:dyDescent="0.35">
      <c r="B64" s="106" t="s">
        <v>73</v>
      </c>
      <c r="C64" s="135"/>
      <c r="D64" s="22"/>
      <c r="E64" s="22"/>
      <c r="F64" s="22"/>
      <c r="G64" s="22"/>
      <c r="H64" s="22"/>
      <c r="I64" s="28"/>
      <c r="J64" s="28"/>
      <c r="K64" s="28"/>
      <c r="L64" s="107"/>
    </row>
    <row r="65" spans="2:12" s="97" customFormat="1" ht="13.35" customHeight="1" x14ac:dyDescent="0.35">
      <c r="B65" s="105" t="s">
        <v>70</v>
      </c>
      <c r="C65" s="113"/>
      <c r="D65" s="41"/>
      <c r="E65" s="41"/>
      <c r="F65" s="41"/>
      <c r="G65" s="41"/>
      <c r="H65" s="41"/>
      <c r="I65" s="42"/>
      <c r="J65" s="42"/>
      <c r="K65" s="42"/>
      <c r="L65" s="31" t="e">
        <f>(K65/E65)^(1/6)-1</f>
        <v>#DIV/0!</v>
      </c>
    </row>
    <row r="66" spans="2:12" s="97" customFormat="1" ht="13.35" customHeight="1" x14ac:dyDescent="0.35">
      <c r="B66" s="106" t="s">
        <v>73</v>
      </c>
      <c r="C66" s="135"/>
      <c r="D66" s="22"/>
      <c r="E66" s="22"/>
      <c r="F66" s="22"/>
      <c r="G66" s="22"/>
      <c r="H66" s="22"/>
      <c r="I66" s="28"/>
      <c r="J66" s="28"/>
      <c r="K66" s="28"/>
      <c r="L66" s="107"/>
    </row>
    <row r="67" spans="2:12" s="97" customFormat="1" ht="13.35" customHeight="1" x14ac:dyDescent="0.35">
      <c r="B67" s="105" t="s">
        <v>69</v>
      </c>
      <c r="C67" s="113"/>
      <c r="D67" s="41"/>
      <c r="E67" s="41"/>
      <c r="F67" s="41"/>
      <c r="G67" s="41"/>
      <c r="H67" s="41"/>
      <c r="I67" s="42"/>
      <c r="J67" s="42"/>
      <c r="K67" s="42"/>
      <c r="L67" s="31" t="e">
        <f>(K67/E67)^(1/6)-1</f>
        <v>#DIV/0!</v>
      </c>
    </row>
    <row r="68" spans="2:12" s="97" customFormat="1" ht="13.35" customHeight="1" x14ac:dyDescent="0.35">
      <c r="B68" s="106" t="s">
        <v>73</v>
      </c>
      <c r="C68" s="135"/>
      <c r="D68" s="22"/>
      <c r="E68" s="22"/>
      <c r="F68" s="22"/>
      <c r="G68" s="22"/>
      <c r="H68" s="22"/>
      <c r="I68" s="28"/>
      <c r="J68" s="28"/>
      <c r="K68" s="28"/>
      <c r="L68" s="107"/>
    </row>
    <row r="69" spans="2:12" s="97" customFormat="1" ht="13.35" customHeight="1" x14ac:dyDescent="0.35">
      <c r="B69" s="105" t="s">
        <v>68</v>
      </c>
      <c r="C69" s="113"/>
      <c r="D69" s="41"/>
      <c r="E69" s="41"/>
      <c r="F69" s="41"/>
      <c r="G69" s="41"/>
      <c r="H69" s="41"/>
      <c r="I69" s="42"/>
      <c r="J69" s="42"/>
      <c r="K69" s="42"/>
      <c r="L69" s="31" t="e">
        <f>(K69/E69)^(1/6)-1</f>
        <v>#DIV/0!</v>
      </c>
    </row>
    <row r="70" spans="2:12" s="97" customFormat="1" ht="13.35" customHeight="1" x14ac:dyDescent="0.35">
      <c r="B70" s="106" t="s">
        <v>73</v>
      </c>
      <c r="C70" s="135"/>
      <c r="D70" s="22"/>
      <c r="E70" s="22"/>
      <c r="F70" s="22"/>
      <c r="G70" s="22"/>
      <c r="H70" s="22"/>
      <c r="I70" s="28"/>
      <c r="J70" s="28"/>
      <c r="K70" s="28"/>
      <c r="L70" s="107"/>
    </row>
    <row r="71" spans="2:12" s="97" customFormat="1" ht="13.35" customHeight="1" x14ac:dyDescent="0.35">
      <c r="B71" s="105" t="s">
        <v>67</v>
      </c>
      <c r="C71" s="113"/>
      <c r="D71" s="41"/>
      <c r="E71" s="41"/>
      <c r="F71" s="41"/>
      <c r="G71" s="41"/>
      <c r="H71" s="41"/>
      <c r="I71" s="42"/>
      <c r="J71" s="42"/>
      <c r="K71" s="42"/>
      <c r="L71" s="31" t="e">
        <f>(K71/E71)^(1/6)-1</f>
        <v>#DIV/0!</v>
      </c>
    </row>
    <row r="72" spans="2:12" s="97" customFormat="1" ht="13.35" customHeight="1" x14ac:dyDescent="0.35">
      <c r="B72" s="106" t="s">
        <v>73</v>
      </c>
      <c r="C72" s="22"/>
      <c r="D72" s="22"/>
      <c r="E72" s="22"/>
      <c r="F72" s="22"/>
      <c r="G72" s="22"/>
      <c r="H72" s="22"/>
      <c r="I72" s="28"/>
      <c r="J72" s="28"/>
      <c r="K72" s="28"/>
      <c r="L72" s="108"/>
    </row>
    <row r="73" spans="2:12" s="97" customFormat="1" ht="13.35" customHeight="1" x14ac:dyDescent="0.35"/>
    <row r="74" spans="2:12" ht="13.15" x14ac:dyDescent="0.4">
      <c r="B74" s="26" t="s">
        <v>183</v>
      </c>
      <c r="C74" s="26"/>
      <c r="L74" s="35" t="s">
        <v>74</v>
      </c>
    </row>
    <row r="75" spans="2:12" x14ac:dyDescent="0.35">
      <c r="B75" s="24" t="s">
        <v>72</v>
      </c>
      <c r="C75" s="104">
        <v>2018</v>
      </c>
      <c r="D75" s="19">
        <v>2019</v>
      </c>
      <c r="E75" s="19">
        <v>2020</v>
      </c>
      <c r="F75" s="19">
        <v>2021</v>
      </c>
      <c r="G75" s="19">
        <v>2022</v>
      </c>
      <c r="H75" s="19">
        <v>2023</v>
      </c>
      <c r="I75" s="19">
        <v>2024</v>
      </c>
      <c r="J75" s="19">
        <v>2025</v>
      </c>
      <c r="K75" s="136">
        <v>2026</v>
      </c>
      <c r="L75" s="102" t="s">
        <v>166</v>
      </c>
    </row>
    <row r="76" spans="2:12" x14ac:dyDescent="0.35">
      <c r="B76" s="5" t="s">
        <v>71</v>
      </c>
      <c r="C76" s="29" t="e">
        <f t="shared" ref="C76:K76" si="0">C9*10^6/C49</f>
        <v>#DIV/0!</v>
      </c>
      <c r="D76" s="29" t="e">
        <f t="shared" si="0"/>
        <v>#DIV/0!</v>
      </c>
      <c r="E76" s="29" t="e">
        <f t="shared" si="0"/>
        <v>#DIV/0!</v>
      </c>
      <c r="F76" s="29" t="e">
        <f t="shared" si="0"/>
        <v>#DIV/0!</v>
      </c>
      <c r="G76" s="29" t="e">
        <f t="shared" si="0"/>
        <v>#DIV/0!</v>
      </c>
      <c r="H76" s="29" t="e">
        <f t="shared" si="0"/>
        <v>#DIV/0!</v>
      </c>
      <c r="I76" s="29" t="e">
        <f t="shared" si="0"/>
        <v>#DIV/0!</v>
      </c>
      <c r="J76" s="29" t="e">
        <f t="shared" si="0"/>
        <v>#DIV/0!</v>
      </c>
      <c r="K76" s="29" t="e">
        <f t="shared" si="0"/>
        <v>#DIV/0!</v>
      </c>
      <c r="L76" s="34" t="e">
        <f>(K76/E76)^(1/6)-1</f>
        <v>#DIV/0!</v>
      </c>
    </row>
    <row r="77" spans="2:12" x14ac:dyDescent="0.35">
      <c r="B77" s="5" t="s">
        <v>70</v>
      </c>
      <c r="C77" s="29" t="e">
        <f t="shared" ref="C77:K77" si="1">C16*10^6/C51</f>
        <v>#DIV/0!</v>
      </c>
      <c r="D77" s="29" t="e">
        <f>D16*10^6/D51</f>
        <v>#DIV/0!</v>
      </c>
      <c r="E77" s="29" t="e">
        <f t="shared" si="1"/>
        <v>#DIV/0!</v>
      </c>
      <c r="F77" s="29" t="e">
        <f t="shared" si="1"/>
        <v>#DIV/0!</v>
      </c>
      <c r="G77" s="29" t="e">
        <f t="shared" si="1"/>
        <v>#DIV/0!</v>
      </c>
      <c r="H77" s="29" t="e">
        <f t="shared" si="1"/>
        <v>#DIV/0!</v>
      </c>
      <c r="I77" s="29" t="e">
        <f t="shared" si="1"/>
        <v>#DIV/0!</v>
      </c>
      <c r="J77" s="29" t="e">
        <f t="shared" si="1"/>
        <v>#DIV/0!</v>
      </c>
      <c r="K77" s="29" t="e">
        <f t="shared" si="1"/>
        <v>#DIV/0!</v>
      </c>
      <c r="L77" s="31" t="e">
        <f t="shared" ref="L77:L79" si="2">(K77/E77)^(1/6)-1</f>
        <v>#DIV/0!</v>
      </c>
    </row>
    <row r="78" spans="2:12" x14ac:dyDescent="0.35">
      <c r="B78" s="5" t="s">
        <v>69</v>
      </c>
      <c r="C78" s="5"/>
      <c r="D78" s="29" t="e">
        <f t="shared" ref="D78:K78" si="3">D23*10^6/D53</f>
        <v>#DIV/0!</v>
      </c>
      <c r="E78" s="29" t="e">
        <f t="shared" si="3"/>
        <v>#DIV/0!</v>
      </c>
      <c r="F78" s="29" t="e">
        <f t="shared" si="3"/>
        <v>#DIV/0!</v>
      </c>
      <c r="G78" s="29" t="e">
        <f t="shared" si="3"/>
        <v>#DIV/0!</v>
      </c>
      <c r="H78" s="29" t="e">
        <f t="shared" si="3"/>
        <v>#DIV/0!</v>
      </c>
      <c r="I78" s="29" t="e">
        <f t="shared" si="3"/>
        <v>#DIV/0!</v>
      </c>
      <c r="J78" s="29" t="e">
        <f t="shared" si="3"/>
        <v>#DIV/0!</v>
      </c>
      <c r="K78" s="29" t="e">
        <f t="shared" si="3"/>
        <v>#DIV/0!</v>
      </c>
      <c r="L78" s="31" t="e">
        <f t="shared" si="2"/>
        <v>#DIV/0!</v>
      </c>
    </row>
    <row r="79" spans="2:12" x14ac:dyDescent="0.35">
      <c r="B79" s="5" t="s">
        <v>68</v>
      </c>
      <c r="C79" s="5"/>
      <c r="D79" s="29" t="e">
        <f t="shared" ref="D79:K79" si="4">D30*10^6/D55</f>
        <v>#DIV/0!</v>
      </c>
      <c r="E79" s="29" t="e">
        <f t="shared" si="4"/>
        <v>#DIV/0!</v>
      </c>
      <c r="F79" s="29" t="e">
        <f t="shared" si="4"/>
        <v>#DIV/0!</v>
      </c>
      <c r="G79" s="29" t="e">
        <f t="shared" si="4"/>
        <v>#DIV/0!</v>
      </c>
      <c r="H79" s="29" t="e">
        <f t="shared" si="4"/>
        <v>#DIV/0!</v>
      </c>
      <c r="I79" s="29" t="e">
        <f t="shared" si="4"/>
        <v>#DIV/0!</v>
      </c>
      <c r="J79" s="29" t="e">
        <f t="shared" si="4"/>
        <v>#DIV/0!</v>
      </c>
      <c r="K79" s="29" t="e">
        <f t="shared" si="4"/>
        <v>#DIV/0!</v>
      </c>
      <c r="L79" s="43" t="e">
        <f t="shared" si="2"/>
        <v>#DIV/0!</v>
      </c>
    </row>
    <row r="80" spans="2:12" x14ac:dyDescent="0.35">
      <c r="D80" s="44"/>
      <c r="E80" s="44"/>
      <c r="F80" s="44"/>
      <c r="G80" s="44"/>
      <c r="H80" s="44"/>
      <c r="I80" s="44"/>
      <c r="J80" s="44"/>
      <c r="K80" s="44"/>
      <c r="L80" s="21"/>
    </row>
    <row r="81" spans="2:12" s="97" customFormat="1" ht="13.35" customHeight="1" x14ac:dyDescent="0.4">
      <c r="B81" s="26" t="s">
        <v>79</v>
      </c>
      <c r="C81" s="138"/>
      <c r="L81" s="35" t="s">
        <v>74</v>
      </c>
    </row>
    <row r="82" spans="2:12" s="97" customFormat="1" ht="13.35" customHeight="1" x14ac:dyDescent="0.35">
      <c r="B82" s="103" t="s">
        <v>72</v>
      </c>
      <c r="C82" s="104">
        <v>2018</v>
      </c>
      <c r="D82" s="104">
        <v>2019</v>
      </c>
      <c r="E82" s="104">
        <v>2020</v>
      </c>
      <c r="F82" s="104">
        <v>2021</v>
      </c>
      <c r="G82" s="104">
        <v>2022</v>
      </c>
      <c r="H82" s="104">
        <v>2023</v>
      </c>
      <c r="I82" s="104">
        <v>2024</v>
      </c>
      <c r="J82" s="104">
        <v>2025</v>
      </c>
      <c r="K82" s="104">
        <v>2026</v>
      </c>
      <c r="L82" s="102" t="s">
        <v>166</v>
      </c>
    </row>
    <row r="83" spans="2:12" s="97" customFormat="1" ht="13.35" customHeight="1" x14ac:dyDescent="0.35">
      <c r="B83" s="105" t="s">
        <v>71</v>
      </c>
      <c r="C83" s="153"/>
      <c r="D83" s="29" t="e">
        <f t="shared" ref="D83:K83" si="5">D12*10^6/D63</f>
        <v>#DIV/0!</v>
      </c>
      <c r="E83" s="29" t="e">
        <f t="shared" si="5"/>
        <v>#DIV/0!</v>
      </c>
      <c r="F83" s="29" t="e">
        <f t="shared" si="5"/>
        <v>#DIV/0!</v>
      </c>
      <c r="G83" s="29" t="e">
        <f t="shared" si="5"/>
        <v>#DIV/0!</v>
      </c>
      <c r="H83" s="29" t="e">
        <f t="shared" si="5"/>
        <v>#DIV/0!</v>
      </c>
      <c r="I83" s="29" t="e">
        <f t="shared" si="5"/>
        <v>#DIV/0!</v>
      </c>
      <c r="J83" s="29" t="e">
        <f t="shared" si="5"/>
        <v>#DIV/0!</v>
      </c>
      <c r="K83" s="29" t="e">
        <f t="shared" si="5"/>
        <v>#DIV/0!</v>
      </c>
      <c r="L83" s="31" t="e">
        <f>(K83/E83)^(1/6)-1</f>
        <v>#DIV/0!</v>
      </c>
    </row>
    <row r="84" spans="2:12" s="97" customFormat="1" ht="13.35" customHeight="1" x14ac:dyDescent="0.35">
      <c r="B84" s="105" t="s">
        <v>70</v>
      </c>
      <c r="C84" s="111"/>
      <c r="D84" s="29" t="e">
        <f t="shared" ref="D84:K84" si="6">D19*10^6/D65</f>
        <v>#DIV/0!</v>
      </c>
      <c r="E84" s="29" t="e">
        <f t="shared" si="6"/>
        <v>#DIV/0!</v>
      </c>
      <c r="F84" s="29" t="e">
        <f t="shared" si="6"/>
        <v>#DIV/0!</v>
      </c>
      <c r="G84" s="29" t="e">
        <f t="shared" si="6"/>
        <v>#DIV/0!</v>
      </c>
      <c r="H84" s="29" t="e">
        <f t="shared" si="6"/>
        <v>#DIV/0!</v>
      </c>
      <c r="I84" s="29" t="e">
        <f t="shared" si="6"/>
        <v>#DIV/0!</v>
      </c>
      <c r="J84" s="29" t="e">
        <f t="shared" si="6"/>
        <v>#DIV/0!</v>
      </c>
      <c r="K84" s="29" t="e">
        <f t="shared" si="6"/>
        <v>#DIV/0!</v>
      </c>
      <c r="L84" s="31" t="e">
        <f>(K84/E84)^(1/6)-1</f>
        <v>#DIV/0!</v>
      </c>
    </row>
    <row r="85" spans="2:12" s="97" customFormat="1" ht="13.35" customHeight="1" x14ac:dyDescent="0.35">
      <c r="B85" s="105" t="s">
        <v>69</v>
      </c>
      <c r="C85" s="111"/>
      <c r="D85" s="29" t="e">
        <f t="shared" ref="D85:K85" si="7">D26*10^6/D67</f>
        <v>#DIV/0!</v>
      </c>
      <c r="E85" s="29" t="e">
        <f t="shared" si="7"/>
        <v>#DIV/0!</v>
      </c>
      <c r="F85" s="29" t="e">
        <f t="shared" si="7"/>
        <v>#DIV/0!</v>
      </c>
      <c r="G85" s="29" t="e">
        <f t="shared" si="7"/>
        <v>#DIV/0!</v>
      </c>
      <c r="H85" s="29" t="e">
        <f t="shared" si="7"/>
        <v>#DIV/0!</v>
      </c>
      <c r="I85" s="29" t="e">
        <f t="shared" si="7"/>
        <v>#DIV/0!</v>
      </c>
      <c r="J85" s="29" t="e">
        <f>J26*10^6/J67</f>
        <v>#DIV/0!</v>
      </c>
      <c r="K85" s="29" t="e">
        <f t="shared" si="7"/>
        <v>#DIV/0!</v>
      </c>
      <c r="L85" s="31" t="e">
        <f>(K85/E85)^(1/6)-1</f>
        <v>#DIV/0!</v>
      </c>
    </row>
    <row r="86" spans="2:12" s="97" customFormat="1" ht="13.35" customHeight="1" x14ac:dyDescent="0.35">
      <c r="B86" s="105" t="s">
        <v>68</v>
      </c>
      <c r="C86" s="29"/>
      <c r="D86" s="29" t="e">
        <f t="shared" ref="D86:K86" si="8">D33*10^6/D69</f>
        <v>#DIV/0!</v>
      </c>
      <c r="E86" s="29" t="e">
        <f t="shared" si="8"/>
        <v>#DIV/0!</v>
      </c>
      <c r="F86" s="29" t="e">
        <f t="shared" si="8"/>
        <v>#DIV/0!</v>
      </c>
      <c r="G86" s="29" t="e">
        <f t="shared" si="8"/>
        <v>#DIV/0!</v>
      </c>
      <c r="H86" s="29" t="e">
        <f t="shared" si="8"/>
        <v>#DIV/0!</v>
      </c>
      <c r="I86" s="29" t="e">
        <f t="shared" si="8"/>
        <v>#DIV/0!</v>
      </c>
      <c r="J86" s="29" t="e">
        <f t="shared" si="8"/>
        <v>#DIV/0!</v>
      </c>
      <c r="K86" s="29" t="e">
        <f t="shared" si="8"/>
        <v>#DIV/0!</v>
      </c>
      <c r="L86" s="43" t="e">
        <f>(K86/E86)^(1/6)-1</f>
        <v>#DIV/0!</v>
      </c>
    </row>
    <row r="87" spans="2:12" s="97" customFormat="1" ht="13.35" customHeight="1" x14ac:dyDescent="0.35"/>
    <row r="88" spans="2:12" x14ac:dyDescent="0.35">
      <c r="D88" s="137"/>
    </row>
    <row r="89" spans="2:12" x14ac:dyDescent="0.35">
      <c r="D89" s="137"/>
    </row>
    <row r="90" spans="2:12" x14ac:dyDescent="0.35">
      <c r="D90" s="137"/>
    </row>
    <row r="91" spans="2:12" x14ac:dyDescent="0.35">
      <c r="D91" s="137"/>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C0E4B-4E68-4848-AE6A-D45A65C6C45E}">
  <sheetPr>
    <tabColor rgb="FFCCFFCC"/>
  </sheetPr>
  <dimension ref="B2:L45"/>
  <sheetViews>
    <sheetView showGridLines="0" zoomScale="85" zoomScaleNormal="85" zoomScalePageLayoutView="70" workbookViewId="0"/>
  </sheetViews>
  <sheetFormatPr defaultColWidth="8.6640625" defaultRowHeight="12.75" x14ac:dyDescent="0.35"/>
  <cols>
    <col min="1" max="1" width="4.46484375" style="1" customWidth="1"/>
    <col min="2" max="2" width="27.1328125" style="1" customWidth="1"/>
    <col min="3" max="12" width="11.6640625" style="1" customWidth="1"/>
    <col min="13" max="16384" width="8.6640625" style="1"/>
  </cols>
  <sheetData>
    <row r="2" spans="2:12" ht="17.649999999999999" x14ac:dyDescent="0.5">
      <c r="B2" s="85" t="str">
        <f>Introduction!B2</f>
        <v>LightCounting Virtual RAN (vRAN) and Open RAN Market Size &amp; Forecast</v>
      </c>
      <c r="C2" s="39"/>
    </row>
    <row r="3" spans="2:12" ht="15" x14ac:dyDescent="0.4">
      <c r="B3" s="77" t="str">
        <f>Introduction!B3</f>
        <v>June 2021 - Sample template for illustrative purposes only</v>
      </c>
      <c r="C3" s="38"/>
    </row>
    <row r="4" spans="2:12" ht="15" x14ac:dyDescent="0.4">
      <c r="B4" s="17"/>
      <c r="C4" s="38"/>
    </row>
    <row r="5" spans="2:12" ht="15" x14ac:dyDescent="0.4">
      <c r="B5" s="77" t="s">
        <v>201</v>
      </c>
      <c r="C5" s="37"/>
      <c r="D5" s="36"/>
    </row>
    <row r="7" spans="2:12" ht="13.15" x14ac:dyDescent="0.4">
      <c r="B7" s="26" t="s">
        <v>180</v>
      </c>
      <c r="C7" s="26"/>
      <c r="L7" s="35" t="s">
        <v>74</v>
      </c>
    </row>
    <row r="8" spans="2:12" x14ac:dyDescent="0.35">
      <c r="B8" s="24" t="s">
        <v>72</v>
      </c>
      <c r="C8" s="19">
        <v>2018</v>
      </c>
      <c r="D8" s="19">
        <v>2019</v>
      </c>
      <c r="E8" s="19">
        <v>2020</v>
      </c>
      <c r="F8" s="19">
        <v>2021</v>
      </c>
      <c r="G8" s="19">
        <v>2022</v>
      </c>
      <c r="H8" s="19">
        <v>2023</v>
      </c>
      <c r="I8" s="19">
        <v>2024</v>
      </c>
      <c r="J8" s="19">
        <v>2025</v>
      </c>
      <c r="K8" s="19">
        <v>2026</v>
      </c>
      <c r="L8" s="102" t="s">
        <v>166</v>
      </c>
    </row>
    <row r="9" spans="2:12" x14ac:dyDescent="0.35">
      <c r="B9" s="5" t="s">
        <v>71</v>
      </c>
      <c r="C9" s="29"/>
      <c r="D9" s="29"/>
      <c r="E9" s="29"/>
      <c r="F9" s="29"/>
      <c r="G9" s="29"/>
      <c r="H9" s="29"/>
      <c r="I9" s="29"/>
      <c r="J9" s="29"/>
      <c r="K9" s="29"/>
      <c r="L9" s="34" t="e">
        <f>(K9/E9)^(1/6)-1</f>
        <v>#DIV/0!</v>
      </c>
    </row>
    <row r="10" spans="2:12" x14ac:dyDescent="0.35">
      <c r="B10" s="30" t="s">
        <v>73</v>
      </c>
      <c r="C10" s="29"/>
      <c r="D10" s="22"/>
      <c r="E10" s="22"/>
      <c r="F10" s="22"/>
      <c r="G10" s="22"/>
      <c r="H10" s="22"/>
      <c r="I10" s="28"/>
      <c r="J10" s="28"/>
      <c r="K10" s="28"/>
      <c r="L10" s="33"/>
    </row>
    <row r="11" spans="2:12" x14ac:dyDescent="0.35">
      <c r="B11" s="5" t="s">
        <v>70</v>
      </c>
      <c r="C11" s="29"/>
      <c r="D11" s="29"/>
      <c r="E11" s="29"/>
      <c r="F11" s="29"/>
      <c r="G11" s="29"/>
      <c r="H11" s="29"/>
      <c r="I11" s="29"/>
      <c r="J11" s="29"/>
      <c r="K11" s="29"/>
      <c r="L11" s="31" t="e">
        <f>(K11/E11)^(1/6)-1</f>
        <v>#DIV/0!</v>
      </c>
    </row>
    <row r="12" spans="2:12" x14ac:dyDescent="0.35">
      <c r="B12" s="30" t="s">
        <v>73</v>
      </c>
      <c r="C12" s="29"/>
      <c r="D12" s="22"/>
      <c r="E12" s="22"/>
      <c r="F12" s="22"/>
      <c r="G12" s="22"/>
      <c r="H12" s="22"/>
      <c r="I12" s="28"/>
      <c r="J12" s="28"/>
      <c r="K12" s="28"/>
      <c r="L12" s="33"/>
    </row>
    <row r="13" spans="2:12" x14ac:dyDescent="0.35">
      <c r="B13" s="5" t="s">
        <v>69</v>
      </c>
      <c r="C13" s="29"/>
      <c r="D13" s="29"/>
      <c r="E13" s="29"/>
      <c r="F13" s="29"/>
      <c r="G13" s="29"/>
      <c r="H13" s="29"/>
      <c r="I13" s="29"/>
      <c r="J13" s="29"/>
      <c r="K13" s="29"/>
      <c r="L13" s="31" t="e">
        <f>(K13/E13)^(1/6)-1</f>
        <v>#DIV/0!</v>
      </c>
    </row>
    <row r="14" spans="2:12" x14ac:dyDescent="0.35">
      <c r="B14" s="30" t="s">
        <v>73</v>
      </c>
      <c r="C14" s="29"/>
      <c r="D14" s="22"/>
      <c r="E14" s="22"/>
      <c r="F14" s="22"/>
      <c r="G14" s="22"/>
      <c r="H14" s="22"/>
      <c r="I14" s="28"/>
      <c r="J14" s="28"/>
      <c r="K14" s="28"/>
      <c r="L14" s="33"/>
    </row>
    <row r="15" spans="2:12" x14ac:dyDescent="0.35">
      <c r="B15" s="5" t="s">
        <v>68</v>
      </c>
      <c r="C15" s="29"/>
      <c r="D15" s="29"/>
      <c r="E15" s="29"/>
      <c r="F15" s="29"/>
      <c r="G15" s="29"/>
      <c r="H15" s="29"/>
      <c r="I15" s="29"/>
      <c r="J15" s="29"/>
      <c r="K15" s="29"/>
      <c r="L15" s="31" t="e">
        <f>(K15/E15)^(1/6)-1</f>
        <v>#DIV/0!</v>
      </c>
    </row>
    <row r="16" spans="2:12" x14ac:dyDescent="0.35">
      <c r="B16" s="30" t="s">
        <v>73</v>
      </c>
      <c r="C16" s="29"/>
      <c r="D16" s="22"/>
      <c r="E16" s="22"/>
      <c r="F16" s="22"/>
      <c r="G16" s="22"/>
      <c r="H16" s="22"/>
      <c r="I16" s="28"/>
      <c r="J16" s="28"/>
      <c r="K16" s="28"/>
      <c r="L16" s="33"/>
    </row>
    <row r="17" spans="2:12" x14ac:dyDescent="0.35">
      <c r="B17" s="5" t="s">
        <v>67</v>
      </c>
      <c r="C17" s="29"/>
      <c r="D17" s="29"/>
      <c r="E17" s="29"/>
      <c r="F17" s="29"/>
      <c r="G17" s="29"/>
      <c r="H17" s="29"/>
      <c r="I17" s="32"/>
      <c r="J17" s="32"/>
      <c r="K17" s="32"/>
      <c r="L17" s="31" t="e">
        <f>(K17/E17)^(1/6)-1</f>
        <v>#DIV/0!</v>
      </c>
    </row>
    <row r="18" spans="2:12" x14ac:dyDescent="0.35">
      <c r="B18" s="30" t="s">
        <v>73</v>
      </c>
      <c r="C18" s="29"/>
      <c r="D18" s="22"/>
      <c r="E18" s="22"/>
      <c r="F18" s="22"/>
      <c r="G18" s="22"/>
      <c r="H18" s="22"/>
      <c r="I18" s="28"/>
      <c r="J18" s="28"/>
      <c r="K18" s="28"/>
      <c r="L18" s="27"/>
    </row>
    <row r="20" spans="2:12" ht="13.15" x14ac:dyDescent="0.4">
      <c r="B20" s="26" t="s">
        <v>189</v>
      </c>
      <c r="C20" s="26"/>
      <c r="L20" s="25"/>
    </row>
    <row r="21" spans="2:12" ht="14.25" x14ac:dyDescent="0.45">
      <c r="B21" s="24" t="s">
        <v>72</v>
      </c>
      <c r="C21" s="19">
        <v>2018</v>
      </c>
      <c r="D21" s="19">
        <v>2019</v>
      </c>
      <c r="E21" s="19">
        <v>2020</v>
      </c>
      <c r="F21" s="19">
        <v>2021</v>
      </c>
      <c r="G21" s="19">
        <v>2022</v>
      </c>
      <c r="H21" s="19">
        <v>2023</v>
      </c>
      <c r="I21" s="19">
        <v>2024</v>
      </c>
      <c r="J21" s="19">
        <v>2025</v>
      </c>
      <c r="K21" s="19">
        <v>2026</v>
      </c>
      <c r="L21" s="23"/>
    </row>
    <row r="22" spans="2:12" x14ac:dyDescent="0.35">
      <c r="B22" s="5" t="s">
        <v>71</v>
      </c>
      <c r="C22" s="47"/>
      <c r="D22" s="47"/>
      <c r="E22" s="47"/>
      <c r="F22" s="47"/>
      <c r="G22" s="47"/>
      <c r="H22" s="47"/>
      <c r="I22" s="47"/>
      <c r="J22" s="47"/>
      <c r="K22" s="47"/>
      <c r="L22" s="127"/>
    </row>
    <row r="23" spans="2:12" x14ac:dyDescent="0.35">
      <c r="B23" s="5" t="s">
        <v>70</v>
      </c>
      <c r="C23" s="47"/>
      <c r="D23" s="47"/>
      <c r="E23" s="47"/>
      <c r="F23" s="47"/>
      <c r="G23" s="47"/>
      <c r="H23" s="47"/>
      <c r="I23" s="47"/>
      <c r="J23" s="47"/>
      <c r="K23" s="47"/>
      <c r="L23" s="21"/>
    </row>
    <row r="24" spans="2:12" x14ac:dyDescent="0.35">
      <c r="B24" s="5" t="s">
        <v>69</v>
      </c>
      <c r="C24" s="47"/>
      <c r="D24" s="47"/>
      <c r="E24" s="47"/>
      <c r="F24" s="47"/>
      <c r="G24" s="47"/>
      <c r="H24" s="47"/>
      <c r="I24" s="47"/>
      <c r="J24" s="47"/>
      <c r="K24" s="47"/>
      <c r="L24" s="21"/>
    </row>
    <row r="25" spans="2:12" x14ac:dyDescent="0.35">
      <c r="B25" s="5" t="s">
        <v>68</v>
      </c>
      <c r="C25" s="47"/>
      <c r="D25" s="47"/>
      <c r="E25" s="47"/>
      <c r="F25" s="47"/>
      <c r="G25" s="47"/>
      <c r="H25" s="47"/>
      <c r="I25" s="47"/>
      <c r="J25" s="47"/>
      <c r="K25" s="47"/>
      <c r="L25" s="21"/>
    </row>
    <row r="27" spans="2:12" ht="13.15" x14ac:dyDescent="0.4">
      <c r="B27" s="26" t="s">
        <v>181</v>
      </c>
      <c r="C27" s="26"/>
      <c r="L27" s="35" t="s">
        <v>74</v>
      </c>
    </row>
    <row r="28" spans="2:12" x14ac:dyDescent="0.35">
      <c r="B28" s="24" t="s">
        <v>72</v>
      </c>
      <c r="C28" s="19">
        <v>2018</v>
      </c>
      <c r="D28" s="19">
        <v>2019</v>
      </c>
      <c r="E28" s="19">
        <v>2020</v>
      </c>
      <c r="F28" s="19">
        <v>2021</v>
      </c>
      <c r="G28" s="19">
        <v>2022</v>
      </c>
      <c r="H28" s="19">
        <v>2023</v>
      </c>
      <c r="I28" s="19">
        <v>2024</v>
      </c>
      <c r="J28" s="19">
        <v>2025</v>
      </c>
      <c r="K28" s="19">
        <v>2026</v>
      </c>
      <c r="L28" s="102" t="s">
        <v>166</v>
      </c>
    </row>
    <row r="29" spans="2:12" x14ac:dyDescent="0.35">
      <c r="B29" s="5" t="s">
        <v>71</v>
      </c>
      <c r="C29" s="29"/>
      <c r="D29" s="29"/>
      <c r="E29" s="40"/>
      <c r="F29" s="29"/>
      <c r="G29" s="29"/>
      <c r="H29" s="29"/>
      <c r="I29" s="29"/>
      <c r="J29" s="29"/>
      <c r="K29" s="29"/>
      <c r="L29" s="34" t="e">
        <f>(K29/E29)^(1/6)-1</f>
        <v>#DIV/0!</v>
      </c>
    </row>
    <row r="30" spans="2:12" x14ac:dyDescent="0.35">
      <c r="B30" s="30" t="s">
        <v>73</v>
      </c>
      <c r="C30" s="29"/>
      <c r="D30" s="22"/>
      <c r="E30" s="22"/>
      <c r="F30" s="22"/>
      <c r="G30" s="22"/>
      <c r="H30" s="22"/>
      <c r="I30" s="28"/>
      <c r="J30" s="28"/>
      <c r="K30" s="28"/>
      <c r="L30" s="33"/>
    </row>
    <row r="31" spans="2:12" x14ac:dyDescent="0.35">
      <c r="B31" s="5" t="s">
        <v>70</v>
      </c>
      <c r="C31" s="29"/>
      <c r="D31" s="29"/>
      <c r="E31" s="40"/>
      <c r="F31" s="29"/>
      <c r="G31" s="29"/>
      <c r="H31" s="29"/>
      <c r="I31" s="29"/>
      <c r="J31" s="29"/>
      <c r="K31" s="29"/>
      <c r="L31" s="31" t="e">
        <f>(K31/E31)^(1/6)-1</f>
        <v>#DIV/0!</v>
      </c>
    </row>
    <row r="32" spans="2:12" x14ac:dyDescent="0.35">
      <c r="B32" s="30" t="s">
        <v>73</v>
      </c>
      <c r="C32" s="29"/>
      <c r="D32" s="22"/>
      <c r="E32" s="22"/>
      <c r="F32" s="22"/>
      <c r="G32" s="22"/>
      <c r="H32" s="22"/>
      <c r="I32" s="28"/>
      <c r="J32" s="28"/>
      <c r="K32" s="28"/>
      <c r="L32" s="33"/>
    </row>
    <row r="33" spans="2:12" x14ac:dyDescent="0.35">
      <c r="B33" s="5" t="s">
        <v>69</v>
      </c>
      <c r="C33" s="29"/>
      <c r="D33" s="29"/>
      <c r="E33" s="29"/>
      <c r="F33" s="29"/>
      <c r="G33" s="29"/>
      <c r="H33" s="29"/>
      <c r="I33" s="29"/>
      <c r="J33" s="29"/>
      <c r="K33" s="29"/>
      <c r="L33" s="31" t="e">
        <f>(K33/E33)^(1/6)-1</f>
        <v>#DIV/0!</v>
      </c>
    </row>
    <row r="34" spans="2:12" x14ac:dyDescent="0.35">
      <c r="B34" s="30" t="s">
        <v>73</v>
      </c>
      <c r="C34" s="29"/>
      <c r="D34" s="22"/>
      <c r="E34" s="22"/>
      <c r="F34" s="22"/>
      <c r="G34" s="22"/>
      <c r="H34" s="22"/>
      <c r="I34" s="28"/>
      <c r="J34" s="28"/>
      <c r="K34" s="28"/>
      <c r="L34" s="33"/>
    </row>
    <row r="35" spans="2:12" x14ac:dyDescent="0.35">
      <c r="B35" s="5" t="s">
        <v>68</v>
      </c>
      <c r="C35" s="29"/>
      <c r="D35" s="29"/>
      <c r="E35" s="29"/>
      <c r="F35" s="29"/>
      <c r="G35" s="29"/>
      <c r="H35" s="29"/>
      <c r="I35" s="29"/>
      <c r="J35" s="29"/>
      <c r="K35" s="29"/>
      <c r="L35" s="31" t="e">
        <f>(K35/E35)^(1/6)-1</f>
        <v>#DIV/0!</v>
      </c>
    </row>
    <row r="36" spans="2:12" x14ac:dyDescent="0.35">
      <c r="B36" s="30" t="s">
        <v>73</v>
      </c>
      <c r="C36" s="29"/>
      <c r="D36" s="22"/>
      <c r="E36" s="22"/>
      <c r="F36" s="22"/>
      <c r="G36" s="22"/>
      <c r="H36" s="22"/>
      <c r="I36" s="28"/>
      <c r="J36" s="28"/>
      <c r="K36" s="28"/>
      <c r="L36" s="33"/>
    </row>
    <row r="37" spans="2:12" x14ac:dyDescent="0.35">
      <c r="B37" s="5" t="s">
        <v>67</v>
      </c>
      <c r="C37" s="29"/>
      <c r="D37" s="29"/>
      <c r="E37" s="29"/>
      <c r="F37" s="29"/>
      <c r="G37" s="29"/>
      <c r="H37" s="29"/>
      <c r="I37" s="32"/>
      <c r="J37" s="32"/>
      <c r="K37" s="32"/>
      <c r="L37" s="31" t="e">
        <f>(K37/E37)^(1/6)-1</f>
        <v>#DIV/0!</v>
      </c>
    </row>
    <row r="38" spans="2:12" x14ac:dyDescent="0.35">
      <c r="B38" s="30" t="s">
        <v>73</v>
      </c>
      <c r="C38" s="29"/>
      <c r="D38" s="22"/>
      <c r="E38" s="22"/>
      <c r="F38" s="22"/>
      <c r="G38" s="22"/>
      <c r="H38" s="22"/>
      <c r="I38" s="28"/>
      <c r="J38" s="28"/>
      <c r="K38" s="28"/>
      <c r="L38" s="27"/>
    </row>
    <row r="40" spans="2:12" ht="13.15" x14ac:dyDescent="0.4">
      <c r="B40" s="26" t="s">
        <v>182</v>
      </c>
      <c r="C40" s="26"/>
      <c r="L40" s="35" t="s">
        <v>74</v>
      </c>
    </row>
    <row r="41" spans="2:12" x14ac:dyDescent="0.35">
      <c r="B41" s="24" t="s">
        <v>72</v>
      </c>
      <c r="C41" s="19">
        <v>2018</v>
      </c>
      <c r="D41" s="19">
        <v>2019</v>
      </c>
      <c r="E41" s="19">
        <v>2020</v>
      </c>
      <c r="F41" s="19">
        <v>2021</v>
      </c>
      <c r="G41" s="19">
        <v>2022</v>
      </c>
      <c r="H41" s="19">
        <v>2023</v>
      </c>
      <c r="I41" s="19">
        <v>2024</v>
      </c>
      <c r="J41" s="19">
        <v>2025</v>
      </c>
      <c r="K41" s="19">
        <v>2026</v>
      </c>
      <c r="L41" s="102" t="s">
        <v>166</v>
      </c>
    </row>
    <row r="42" spans="2:12" x14ac:dyDescent="0.35">
      <c r="B42" s="5" t="s">
        <v>83</v>
      </c>
      <c r="C42" s="29"/>
      <c r="D42" s="29"/>
      <c r="E42" s="29"/>
      <c r="F42" s="29"/>
      <c r="G42" s="29"/>
      <c r="H42" s="29"/>
      <c r="I42" s="29"/>
      <c r="J42" s="29"/>
      <c r="K42" s="29"/>
      <c r="L42" s="34" t="e">
        <f>(K42/E42)^(1/6)-1</f>
        <v>#DIV/0!</v>
      </c>
    </row>
    <row r="43" spans="2:12" x14ac:dyDescent="0.35">
      <c r="B43" s="30" t="s">
        <v>73</v>
      </c>
      <c r="C43" s="29"/>
      <c r="D43" s="22"/>
      <c r="E43" s="22"/>
      <c r="F43" s="22"/>
      <c r="G43" s="22"/>
      <c r="H43" s="22"/>
      <c r="I43" s="28"/>
      <c r="J43" s="28"/>
      <c r="K43" s="28"/>
      <c r="L43" s="33"/>
    </row>
    <row r="44" spans="2:12" x14ac:dyDescent="0.35">
      <c r="B44" s="5" t="s">
        <v>88</v>
      </c>
      <c r="C44" s="29"/>
      <c r="D44" s="29"/>
      <c r="E44" s="29"/>
      <c r="F44" s="29"/>
      <c r="G44" s="29"/>
      <c r="H44" s="29"/>
      <c r="I44" s="29"/>
      <c r="J44" s="29"/>
      <c r="K44" s="29"/>
      <c r="L44" s="31" t="e">
        <f>(K44/E44)^(1/6)-1</f>
        <v>#DIV/0!</v>
      </c>
    </row>
    <row r="45" spans="2:12" x14ac:dyDescent="0.35">
      <c r="B45" s="30" t="s">
        <v>73</v>
      </c>
      <c r="C45" s="29"/>
      <c r="D45" s="22"/>
      <c r="E45" s="22"/>
      <c r="F45" s="22"/>
      <c r="G45" s="22"/>
      <c r="H45" s="22"/>
      <c r="I45" s="28"/>
      <c r="J45" s="28"/>
      <c r="K45" s="28"/>
      <c r="L45" s="27"/>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2A226-AAF6-4936-8EA6-74E43084F74F}">
  <sheetPr>
    <tabColor rgb="FFCCFFCC"/>
  </sheetPr>
  <dimension ref="B2:H32"/>
  <sheetViews>
    <sheetView showGridLines="0" zoomScale="85" zoomScaleNormal="85" zoomScalePageLayoutView="70" workbookViewId="0"/>
  </sheetViews>
  <sheetFormatPr defaultColWidth="8.6640625" defaultRowHeight="12.75" x14ac:dyDescent="0.35"/>
  <cols>
    <col min="1" max="1" width="4.46484375" style="1" customWidth="1"/>
    <col min="2" max="2" width="22.33203125" style="1" customWidth="1"/>
    <col min="3" max="4" width="11.6640625" style="1" customWidth="1"/>
    <col min="5" max="16384" width="8.6640625" style="1"/>
  </cols>
  <sheetData>
    <row r="2" spans="2:8" ht="17.649999999999999" x14ac:dyDescent="0.5">
      <c r="B2" s="85" t="str">
        <f>Introduction!B2</f>
        <v>LightCounting Virtual RAN (vRAN) and Open RAN Market Size &amp; Forecast</v>
      </c>
    </row>
    <row r="3" spans="2:8" ht="15" x14ac:dyDescent="0.4">
      <c r="B3" s="77" t="str">
        <f>Introduction!B3</f>
        <v>June 2021 - Sample template for illustrative purposes only</v>
      </c>
    </row>
    <row r="4" spans="2:8" ht="13.35" customHeight="1" x14ac:dyDescent="0.4">
      <c r="B4" s="17"/>
    </row>
    <row r="5" spans="2:8" ht="15.6" customHeight="1" x14ac:dyDescent="0.4">
      <c r="B5" s="77" t="s">
        <v>196</v>
      </c>
      <c r="C5" s="36"/>
    </row>
    <row r="6" spans="2:8" s="97" customFormat="1" ht="13.35" customHeight="1" x14ac:dyDescent="0.35"/>
    <row r="7" spans="2:8" s="97" customFormat="1" ht="13.35" customHeight="1" x14ac:dyDescent="0.4">
      <c r="B7" s="26" t="s">
        <v>199</v>
      </c>
    </row>
    <row r="8" spans="2:8" s="97" customFormat="1" ht="13.45" customHeight="1" x14ac:dyDescent="0.35">
      <c r="B8" s="103" t="s">
        <v>76</v>
      </c>
      <c r="C8" s="104">
        <v>2019</v>
      </c>
      <c r="D8" s="104">
        <v>2020</v>
      </c>
    </row>
    <row r="9" spans="2:8" s="97" customFormat="1" ht="13.45" customHeight="1" x14ac:dyDescent="0.35">
      <c r="B9" s="105" t="s">
        <v>22</v>
      </c>
      <c r="C9" s="40"/>
      <c r="D9" s="40"/>
      <c r="H9" s="123"/>
    </row>
    <row r="10" spans="2:8" s="97" customFormat="1" ht="13.45" customHeight="1" x14ac:dyDescent="0.35">
      <c r="B10" s="105" t="s">
        <v>17</v>
      </c>
      <c r="C10" s="40"/>
      <c r="D10" s="40"/>
      <c r="H10" s="123"/>
    </row>
    <row r="11" spans="2:8" s="97" customFormat="1" ht="13.45" customHeight="1" x14ac:dyDescent="0.35">
      <c r="B11" s="105" t="s">
        <v>98</v>
      </c>
      <c r="C11" s="40"/>
      <c r="D11" s="40"/>
      <c r="H11" s="123"/>
    </row>
    <row r="12" spans="2:8" s="97" customFormat="1" ht="13.45" customHeight="1" x14ac:dyDescent="0.35">
      <c r="B12" s="105" t="s">
        <v>11</v>
      </c>
      <c r="C12" s="40"/>
      <c r="D12" s="40"/>
    </row>
    <row r="13" spans="2:8" s="97" customFormat="1" ht="13.45" customHeight="1" x14ac:dyDescent="0.35">
      <c r="B13" s="105" t="s">
        <v>7</v>
      </c>
      <c r="C13" s="40"/>
      <c r="D13" s="40"/>
    </row>
    <row r="14" spans="2:8" s="97" customFormat="1" ht="13.45" customHeight="1" x14ac:dyDescent="0.35">
      <c r="B14" s="105" t="s">
        <v>6</v>
      </c>
      <c r="C14" s="40"/>
      <c r="D14" s="40"/>
    </row>
    <row r="15" spans="2:8" s="97" customFormat="1" ht="13.45" customHeight="1" x14ac:dyDescent="0.35">
      <c r="B15" s="105" t="s">
        <v>5</v>
      </c>
      <c r="C15" s="40"/>
      <c r="D15" s="40"/>
    </row>
    <row r="16" spans="2:8" s="97" customFormat="1" ht="13.45" customHeight="1" x14ac:dyDescent="0.35">
      <c r="B16" s="105" t="s">
        <v>3</v>
      </c>
      <c r="C16" s="40"/>
      <c r="D16" s="40"/>
    </row>
    <row r="17" spans="2:4" s="97" customFormat="1" ht="13.45" customHeight="1" x14ac:dyDescent="0.35">
      <c r="B17" s="105" t="s">
        <v>75</v>
      </c>
      <c r="C17" s="40"/>
      <c r="D17" s="40"/>
    </row>
    <row r="18" spans="2:4" s="97" customFormat="1" ht="13.45" customHeight="1" x14ac:dyDescent="0.35">
      <c r="B18" s="105" t="s">
        <v>67</v>
      </c>
      <c r="C18" s="125"/>
      <c r="D18" s="125"/>
    </row>
    <row r="19" spans="2:4" s="97" customFormat="1" ht="13.35" customHeight="1" x14ac:dyDescent="0.35">
      <c r="B19" s="122" t="s">
        <v>77</v>
      </c>
      <c r="C19" s="124"/>
      <c r="D19" s="124"/>
    </row>
    <row r="20" spans="2:4" s="97" customFormat="1" ht="13.35" customHeight="1" x14ac:dyDescent="0.35">
      <c r="B20" s="152"/>
      <c r="C20" s="156"/>
      <c r="D20" s="156"/>
    </row>
    <row r="21" spans="2:4" s="97" customFormat="1" ht="13.45" customHeight="1" x14ac:dyDescent="0.4">
      <c r="B21" s="26" t="s">
        <v>200</v>
      </c>
    </row>
    <row r="22" spans="2:4" s="97" customFormat="1" ht="13.45" customHeight="1" x14ac:dyDescent="0.35">
      <c r="B22" s="103" t="s">
        <v>76</v>
      </c>
      <c r="C22" s="104">
        <v>2019</v>
      </c>
      <c r="D22" s="104">
        <v>2020</v>
      </c>
    </row>
    <row r="23" spans="2:4" s="97" customFormat="1" ht="13.45" customHeight="1" x14ac:dyDescent="0.35">
      <c r="B23" s="105" t="str">
        <f>B9</f>
        <v>Altiostar</v>
      </c>
      <c r="C23" s="22" t="e">
        <f t="shared" ref="C23:D31" si="0">C9/C$18</f>
        <v>#DIV/0!</v>
      </c>
      <c r="D23" s="22" t="e">
        <f t="shared" si="0"/>
        <v>#DIV/0!</v>
      </c>
    </row>
    <row r="24" spans="2:4" s="97" customFormat="1" ht="13.45" customHeight="1" x14ac:dyDescent="0.35">
      <c r="B24" s="105" t="str">
        <f>B10</f>
        <v>Ericsson</v>
      </c>
      <c r="C24" s="22" t="e">
        <f t="shared" si="0"/>
        <v>#DIV/0!</v>
      </c>
      <c r="D24" s="22" t="e">
        <f t="shared" si="0"/>
        <v>#DIV/0!</v>
      </c>
    </row>
    <row r="25" spans="2:4" s="97" customFormat="1" ht="13.45" customHeight="1" x14ac:dyDescent="0.35">
      <c r="B25" s="105" t="s">
        <v>98</v>
      </c>
      <c r="C25" s="22" t="e">
        <f t="shared" si="0"/>
        <v>#DIV/0!</v>
      </c>
      <c r="D25" s="22" t="e">
        <f t="shared" si="0"/>
        <v>#DIV/0!</v>
      </c>
    </row>
    <row r="26" spans="2:4" s="97" customFormat="1" ht="13.45" customHeight="1" x14ac:dyDescent="0.35">
      <c r="B26" s="105" t="str">
        <f>B12</f>
        <v>Mavenir</v>
      </c>
      <c r="C26" s="22" t="e">
        <f t="shared" si="0"/>
        <v>#DIV/0!</v>
      </c>
      <c r="D26" s="22" t="e">
        <f t="shared" si="0"/>
        <v>#DIV/0!</v>
      </c>
    </row>
    <row r="27" spans="2:4" s="97" customFormat="1" ht="13.45" customHeight="1" x14ac:dyDescent="0.35">
      <c r="B27" s="105" t="str">
        <f>B13</f>
        <v>Nokia</v>
      </c>
      <c r="C27" s="22" t="e">
        <f t="shared" si="0"/>
        <v>#DIV/0!</v>
      </c>
      <c r="D27" s="22" t="e">
        <f t="shared" si="0"/>
        <v>#DIV/0!</v>
      </c>
    </row>
    <row r="28" spans="2:4" s="97" customFormat="1" ht="13.45" customHeight="1" x14ac:dyDescent="0.35">
      <c r="B28" s="105" t="str">
        <f>B14</f>
        <v>NEC</v>
      </c>
      <c r="C28" s="22" t="e">
        <f t="shared" si="0"/>
        <v>#DIV/0!</v>
      </c>
      <c r="D28" s="22" t="e">
        <f t="shared" si="0"/>
        <v>#DIV/0!</v>
      </c>
    </row>
    <row r="29" spans="2:4" s="97" customFormat="1" ht="13.45" customHeight="1" x14ac:dyDescent="0.35">
      <c r="B29" s="105" t="str">
        <f>B15</f>
        <v>Parallel Wireless</v>
      </c>
      <c r="C29" s="22" t="e">
        <f t="shared" si="0"/>
        <v>#DIV/0!</v>
      </c>
      <c r="D29" s="22" t="e">
        <f t="shared" si="0"/>
        <v>#DIV/0!</v>
      </c>
    </row>
    <row r="30" spans="2:4" s="97" customFormat="1" ht="13.45" customHeight="1" x14ac:dyDescent="0.35">
      <c r="B30" s="105" t="str">
        <f>B16</f>
        <v>Samsung</v>
      </c>
      <c r="C30" s="22" t="e">
        <f t="shared" si="0"/>
        <v>#DIV/0!</v>
      </c>
      <c r="D30" s="22" t="e">
        <f t="shared" si="0"/>
        <v>#DIV/0!</v>
      </c>
    </row>
    <row r="31" spans="2:4" s="97" customFormat="1" ht="13.45" customHeight="1" x14ac:dyDescent="0.35">
      <c r="B31" s="105" t="s">
        <v>75</v>
      </c>
      <c r="C31" s="22" t="e">
        <f t="shared" si="0"/>
        <v>#DIV/0!</v>
      </c>
      <c r="D31" s="22" t="e">
        <f t="shared" si="0"/>
        <v>#DIV/0!</v>
      </c>
    </row>
    <row r="32" spans="2:4" s="97" customFormat="1" ht="13.45" customHeight="1" x14ac:dyDescent="0.35">
      <c r="B32" s="105" t="s">
        <v>67</v>
      </c>
      <c r="C32" s="126" t="e">
        <f>SUM(C23:C31)</f>
        <v>#DIV/0!</v>
      </c>
      <c r="D32" s="126" t="e">
        <f>SUM(D23:D31)</f>
        <v>#DIV/0!</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2567-F4DD-4A96-A5B6-C278C3DDE696}">
  <sheetPr>
    <tabColor rgb="FFCCFFCC"/>
  </sheetPr>
  <dimension ref="B2:L38"/>
  <sheetViews>
    <sheetView showGridLines="0" zoomScale="85" zoomScaleNormal="85" zoomScalePageLayoutView="70" workbookViewId="0"/>
  </sheetViews>
  <sheetFormatPr defaultColWidth="8.6640625" defaultRowHeight="12.75" x14ac:dyDescent="0.35"/>
  <cols>
    <col min="1" max="1" width="4.46484375" style="1" customWidth="1"/>
    <col min="2" max="2" width="27.1328125" style="1" customWidth="1"/>
    <col min="3" max="12" width="11.6640625" style="1" customWidth="1"/>
    <col min="13" max="16384" width="8.6640625" style="1"/>
  </cols>
  <sheetData>
    <row r="2" spans="2:12" ht="17.649999999999999" x14ac:dyDescent="0.5">
      <c r="B2" s="85" t="str">
        <f>Introduction!B2</f>
        <v>LightCounting Virtual RAN (vRAN) and Open RAN Market Size &amp; Forecast</v>
      </c>
      <c r="C2" s="39"/>
    </row>
    <row r="3" spans="2:12" ht="15" x14ac:dyDescent="0.4">
      <c r="B3" s="77" t="str">
        <f>Introduction!B3</f>
        <v>June 2021 - Sample template for illustrative purposes only</v>
      </c>
      <c r="C3" s="38"/>
    </row>
    <row r="4" spans="2:12" ht="13.35" customHeight="1" x14ac:dyDescent="0.4">
      <c r="B4" s="17"/>
      <c r="C4" s="38"/>
    </row>
    <row r="5" spans="2:12" ht="15.6" customHeight="1" x14ac:dyDescent="0.4">
      <c r="B5" s="77" t="s">
        <v>192</v>
      </c>
      <c r="C5" s="37"/>
      <c r="D5" s="36"/>
    </row>
    <row r="6" spans="2:12" ht="13.35" customHeight="1" x14ac:dyDescent="0.35"/>
    <row r="7" spans="2:12" s="97" customFormat="1" ht="13.35" customHeight="1" x14ac:dyDescent="0.4">
      <c r="B7" s="26" t="s">
        <v>81</v>
      </c>
      <c r="C7" s="26"/>
      <c r="L7" s="35" t="s">
        <v>74</v>
      </c>
    </row>
    <row r="8" spans="2:12" s="97" customFormat="1" ht="13.35" customHeight="1" x14ac:dyDescent="0.35">
      <c r="B8" s="103" t="s">
        <v>72</v>
      </c>
      <c r="C8" s="104">
        <v>2018</v>
      </c>
      <c r="D8" s="104">
        <v>2019</v>
      </c>
      <c r="E8" s="104">
        <v>2020</v>
      </c>
      <c r="F8" s="104">
        <v>2021</v>
      </c>
      <c r="G8" s="104">
        <v>2022</v>
      </c>
      <c r="H8" s="104">
        <v>2023</v>
      </c>
      <c r="I8" s="104">
        <v>2024</v>
      </c>
      <c r="J8" s="104">
        <v>2025</v>
      </c>
      <c r="K8" s="104">
        <v>2026</v>
      </c>
      <c r="L8" s="102" t="s">
        <v>166</v>
      </c>
    </row>
    <row r="9" spans="2:12" s="97" customFormat="1" ht="13.35" customHeight="1" x14ac:dyDescent="0.35">
      <c r="B9" s="105" t="s">
        <v>71</v>
      </c>
      <c r="C9" s="40"/>
      <c r="D9" s="40"/>
      <c r="E9" s="40"/>
      <c r="F9" s="40"/>
      <c r="G9" s="40"/>
      <c r="H9" s="40"/>
      <c r="I9" s="40"/>
      <c r="J9" s="40"/>
      <c r="K9" s="40"/>
      <c r="L9" s="34" t="e">
        <f>(K9/E9)^(1/6)-1</f>
        <v>#DIV/0!</v>
      </c>
    </row>
    <row r="10" spans="2:12" s="97" customFormat="1" ht="13.35" customHeight="1" x14ac:dyDescent="0.35">
      <c r="B10" s="106" t="s">
        <v>73</v>
      </c>
      <c r="C10" s="22"/>
      <c r="D10" s="22"/>
      <c r="E10" s="22"/>
      <c r="F10" s="22"/>
      <c r="G10" s="22"/>
      <c r="H10" s="22"/>
      <c r="I10" s="28"/>
      <c r="J10" s="28"/>
      <c r="K10" s="28"/>
      <c r="L10" s="107"/>
    </row>
    <row r="11" spans="2:12" s="97" customFormat="1" ht="13.35" customHeight="1" x14ac:dyDescent="0.35">
      <c r="B11" s="105" t="s">
        <v>70</v>
      </c>
      <c r="C11" s="40"/>
      <c r="D11" s="40"/>
      <c r="E11" s="40"/>
      <c r="F11" s="40"/>
      <c r="G11" s="40"/>
      <c r="H11" s="40"/>
      <c r="I11" s="40"/>
      <c r="J11" s="40"/>
      <c r="K11" s="40"/>
      <c r="L11" s="31" t="e">
        <f>(K11/E11)^(1/6)-1</f>
        <v>#DIV/0!</v>
      </c>
    </row>
    <row r="12" spans="2:12" s="97" customFormat="1" ht="13.35" customHeight="1" x14ac:dyDescent="0.35">
      <c r="B12" s="106" t="s">
        <v>73</v>
      </c>
      <c r="C12" s="22"/>
      <c r="D12" s="22"/>
      <c r="E12" s="22"/>
      <c r="F12" s="22"/>
      <c r="G12" s="22"/>
      <c r="H12" s="22"/>
      <c r="I12" s="28"/>
      <c r="J12" s="28"/>
      <c r="K12" s="28"/>
      <c r="L12" s="107"/>
    </row>
    <row r="13" spans="2:12" s="97" customFormat="1" ht="13.35" customHeight="1" x14ac:dyDescent="0.35">
      <c r="B13" s="105" t="s">
        <v>69</v>
      </c>
      <c r="C13" s="40"/>
      <c r="D13" s="40"/>
      <c r="E13" s="40"/>
      <c r="F13" s="40"/>
      <c r="G13" s="40"/>
      <c r="H13" s="40"/>
      <c r="I13" s="40"/>
      <c r="J13" s="40"/>
      <c r="K13" s="40"/>
      <c r="L13" s="31" t="e">
        <f>(K13/E13)^(1/6)-1</f>
        <v>#DIV/0!</v>
      </c>
    </row>
    <row r="14" spans="2:12" s="97" customFormat="1" ht="13.35" customHeight="1" x14ac:dyDescent="0.35">
      <c r="B14" s="106" t="s">
        <v>73</v>
      </c>
      <c r="C14" s="22"/>
      <c r="D14" s="22"/>
      <c r="E14" s="22"/>
      <c r="F14" s="22"/>
      <c r="G14" s="22"/>
      <c r="H14" s="22"/>
      <c r="I14" s="28"/>
      <c r="J14" s="28"/>
      <c r="K14" s="28"/>
      <c r="L14" s="107"/>
    </row>
    <row r="15" spans="2:12" s="97" customFormat="1" ht="13.35" customHeight="1" x14ac:dyDescent="0.35">
      <c r="B15" s="105" t="s">
        <v>68</v>
      </c>
      <c r="C15" s="40"/>
      <c r="D15" s="40"/>
      <c r="E15" s="40"/>
      <c r="F15" s="40"/>
      <c r="G15" s="40"/>
      <c r="H15" s="40"/>
      <c r="I15" s="40"/>
      <c r="J15" s="40"/>
      <c r="K15" s="40"/>
      <c r="L15" s="31" t="e">
        <f>(K15/E15)^(1/6)-1</f>
        <v>#DIV/0!</v>
      </c>
    </row>
    <row r="16" spans="2:12" s="97" customFormat="1" ht="13.35" customHeight="1" x14ac:dyDescent="0.35">
      <c r="B16" s="106" t="s">
        <v>73</v>
      </c>
      <c r="C16" s="22"/>
      <c r="D16" s="22"/>
      <c r="E16" s="22"/>
      <c r="F16" s="22"/>
      <c r="G16" s="22"/>
      <c r="H16" s="22"/>
      <c r="I16" s="28"/>
      <c r="J16" s="28"/>
      <c r="K16" s="28"/>
      <c r="L16" s="107"/>
    </row>
    <row r="17" spans="2:12" s="97" customFormat="1" ht="13.35" customHeight="1" x14ac:dyDescent="0.35">
      <c r="B17" s="105" t="s">
        <v>67</v>
      </c>
      <c r="C17" s="29"/>
      <c r="D17" s="29"/>
      <c r="E17" s="29"/>
      <c r="F17" s="29"/>
      <c r="G17" s="29"/>
      <c r="H17" s="29"/>
      <c r="I17" s="29"/>
      <c r="J17" s="29"/>
      <c r="K17" s="29"/>
      <c r="L17" s="31" t="e">
        <f>(K17/E17)^(1/6)-1</f>
        <v>#DIV/0!</v>
      </c>
    </row>
    <row r="18" spans="2:12" s="97" customFormat="1" ht="13.35" customHeight="1" x14ac:dyDescent="0.35">
      <c r="B18" s="106" t="s">
        <v>73</v>
      </c>
      <c r="C18" s="22"/>
      <c r="D18" s="22"/>
      <c r="E18" s="22"/>
      <c r="F18" s="22"/>
      <c r="G18" s="22"/>
      <c r="H18" s="22"/>
      <c r="I18" s="28"/>
      <c r="J18" s="28"/>
      <c r="K18" s="28"/>
      <c r="L18" s="108"/>
    </row>
    <row r="19" spans="2:12" s="97" customFormat="1" ht="13.35" customHeight="1" x14ac:dyDescent="0.35"/>
    <row r="20" spans="2:12" s="97" customFormat="1" ht="13.35" customHeight="1" x14ac:dyDescent="0.4">
      <c r="B20" s="26" t="s">
        <v>194</v>
      </c>
      <c r="C20" s="26"/>
      <c r="L20" s="35" t="s">
        <v>74</v>
      </c>
    </row>
    <row r="21" spans="2:12" s="97" customFormat="1" ht="13.35" customHeight="1" x14ac:dyDescent="0.35">
      <c r="B21" s="103" t="s">
        <v>72</v>
      </c>
      <c r="C21" s="104">
        <v>2018</v>
      </c>
      <c r="D21" s="104">
        <v>2019</v>
      </c>
      <c r="E21" s="104">
        <v>2020</v>
      </c>
      <c r="F21" s="104">
        <v>2021</v>
      </c>
      <c r="G21" s="104">
        <v>2022</v>
      </c>
      <c r="H21" s="104">
        <v>2023</v>
      </c>
      <c r="I21" s="104">
        <v>2024</v>
      </c>
      <c r="J21" s="104">
        <v>2025</v>
      </c>
      <c r="K21" s="104">
        <v>2026</v>
      </c>
      <c r="L21" s="102" t="s">
        <v>166</v>
      </c>
    </row>
    <row r="22" spans="2:12" s="97" customFormat="1" ht="13.35" customHeight="1" x14ac:dyDescent="0.35">
      <c r="B22" s="105" t="s">
        <v>71</v>
      </c>
      <c r="C22" s="29">
        <f>C9*C35</f>
        <v>0</v>
      </c>
      <c r="D22" s="29">
        <f t="shared" ref="D22:K22" si="0">D9*D35</f>
        <v>0</v>
      </c>
      <c r="E22" s="29">
        <f t="shared" si="0"/>
        <v>0</v>
      </c>
      <c r="F22" s="29">
        <f t="shared" si="0"/>
        <v>0</v>
      </c>
      <c r="G22" s="29">
        <f t="shared" si="0"/>
        <v>0</v>
      </c>
      <c r="H22" s="29">
        <f t="shared" si="0"/>
        <v>0</v>
      </c>
      <c r="I22" s="29">
        <f t="shared" si="0"/>
        <v>0</v>
      </c>
      <c r="J22" s="29">
        <f t="shared" si="0"/>
        <v>0</v>
      </c>
      <c r="K22" s="29">
        <f t="shared" si="0"/>
        <v>0</v>
      </c>
      <c r="L22" s="34" t="e">
        <f>(K22/E22)^(1/6)-1</f>
        <v>#DIV/0!</v>
      </c>
    </row>
    <row r="23" spans="2:12" s="97" customFormat="1" ht="13.35" customHeight="1" x14ac:dyDescent="0.35">
      <c r="B23" s="106" t="s">
        <v>73</v>
      </c>
      <c r="C23" s="29"/>
      <c r="D23" s="22" t="e">
        <f t="shared" ref="D23:K23" si="1">(D22-C22)/C22</f>
        <v>#DIV/0!</v>
      </c>
      <c r="E23" s="22" t="e">
        <f t="shared" si="1"/>
        <v>#DIV/0!</v>
      </c>
      <c r="F23" s="22" t="e">
        <f t="shared" si="1"/>
        <v>#DIV/0!</v>
      </c>
      <c r="G23" s="22" t="e">
        <f t="shared" si="1"/>
        <v>#DIV/0!</v>
      </c>
      <c r="H23" s="22" t="e">
        <f t="shared" si="1"/>
        <v>#DIV/0!</v>
      </c>
      <c r="I23" s="28" t="e">
        <f t="shared" si="1"/>
        <v>#DIV/0!</v>
      </c>
      <c r="J23" s="28" t="e">
        <f t="shared" si="1"/>
        <v>#DIV/0!</v>
      </c>
      <c r="K23" s="28" t="e">
        <f t="shared" si="1"/>
        <v>#DIV/0!</v>
      </c>
      <c r="L23" s="107"/>
    </row>
    <row r="24" spans="2:12" s="97" customFormat="1" ht="13.35" customHeight="1" x14ac:dyDescent="0.35">
      <c r="B24" s="105" t="s">
        <v>70</v>
      </c>
      <c r="C24" s="29">
        <f>C11*C36</f>
        <v>0</v>
      </c>
      <c r="D24" s="29">
        <f t="shared" ref="D24:K24" si="2">D11*D36</f>
        <v>0</v>
      </c>
      <c r="E24" s="29">
        <f t="shared" si="2"/>
        <v>0</v>
      </c>
      <c r="F24" s="29">
        <f t="shared" si="2"/>
        <v>0</v>
      </c>
      <c r="G24" s="29">
        <f t="shared" si="2"/>
        <v>0</v>
      </c>
      <c r="H24" s="29">
        <f t="shared" si="2"/>
        <v>0</v>
      </c>
      <c r="I24" s="29">
        <f t="shared" si="2"/>
        <v>0</v>
      </c>
      <c r="J24" s="29">
        <f t="shared" si="2"/>
        <v>0</v>
      </c>
      <c r="K24" s="29">
        <f t="shared" si="2"/>
        <v>0</v>
      </c>
      <c r="L24" s="31" t="e">
        <f>(K24/E24)^(1/6)-1</f>
        <v>#DIV/0!</v>
      </c>
    </row>
    <row r="25" spans="2:12" s="97" customFormat="1" ht="13.35" customHeight="1" x14ac:dyDescent="0.35">
      <c r="B25" s="106" t="s">
        <v>73</v>
      </c>
      <c r="C25" s="29"/>
      <c r="D25" s="22" t="e">
        <f t="shared" ref="D25:K25" si="3">(D24-C24)/C24</f>
        <v>#DIV/0!</v>
      </c>
      <c r="E25" s="22" t="e">
        <f t="shared" si="3"/>
        <v>#DIV/0!</v>
      </c>
      <c r="F25" s="22" t="e">
        <f t="shared" si="3"/>
        <v>#DIV/0!</v>
      </c>
      <c r="G25" s="22" t="e">
        <f t="shared" si="3"/>
        <v>#DIV/0!</v>
      </c>
      <c r="H25" s="22" t="e">
        <f t="shared" si="3"/>
        <v>#DIV/0!</v>
      </c>
      <c r="I25" s="28" t="e">
        <f t="shared" si="3"/>
        <v>#DIV/0!</v>
      </c>
      <c r="J25" s="28" t="e">
        <f t="shared" si="3"/>
        <v>#DIV/0!</v>
      </c>
      <c r="K25" s="28" t="e">
        <f t="shared" si="3"/>
        <v>#DIV/0!</v>
      </c>
      <c r="L25" s="107"/>
    </row>
    <row r="26" spans="2:12" s="97" customFormat="1" ht="13.35" customHeight="1" x14ac:dyDescent="0.35">
      <c r="B26" s="105" t="s">
        <v>69</v>
      </c>
      <c r="C26" s="29">
        <f>C13*C37</f>
        <v>0</v>
      </c>
      <c r="D26" s="29">
        <f t="shared" ref="D26:K26" si="4">D13*D37</f>
        <v>0</v>
      </c>
      <c r="E26" s="29">
        <f t="shared" si="4"/>
        <v>0</v>
      </c>
      <c r="F26" s="29">
        <f t="shared" si="4"/>
        <v>0</v>
      </c>
      <c r="G26" s="29">
        <f t="shared" si="4"/>
        <v>0</v>
      </c>
      <c r="H26" s="29">
        <f t="shared" si="4"/>
        <v>0</v>
      </c>
      <c r="I26" s="29">
        <f t="shared" si="4"/>
        <v>0</v>
      </c>
      <c r="J26" s="29">
        <f t="shared" si="4"/>
        <v>0</v>
      </c>
      <c r="K26" s="29">
        <f t="shared" si="4"/>
        <v>0</v>
      </c>
      <c r="L26" s="31" t="e">
        <f>(K26/E26)^(1/6)-1</f>
        <v>#DIV/0!</v>
      </c>
    </row>
    <row r="27" spans="2:12" s="97" customFormat="1" ht="13.35" customHeight="1" x14ac:dyDescent="0.35">
      <c r="B27" s="106" t="s">
        <v>73</v>
      </c>
      <c r="C27" s="29"/>
      <c r="D27" s="22"/>
      <c r="E27" s="22" t="e">
        <f t="shared" ref="E27:K27" si="5">(E26-D26)/D26</f>
        <v>#DIV/0!</v>
      </c>
      <c r="F27" s="22" t="e">
        <f t="shared" si="5"/>
        <v>#DIV/0!</v>
      </c>
      <c r="G27" s="22" t="e">
        <f t="shared" si="5"/>
        <v>#DIV/0!</v>
      </c>
      <c r="H27" s="22" t="e">
        <f t="shared" si="5"/>
        <v>#DIV/0!</v>
      </c>
      <c r="I27" s="28" t="e">
        <f t="shared" si="5"/>
        <v>#DIV/0!</v>
      </c>
      <c r="J27" s="28" t="e">
        <f t="shared" si="5"/>
        <v>#DIV/0!</v>
      </c>
      <c r="K27" s="28" t="e">
        <f t="shared" si="5"/>
        <v>#DIV/0!</v>
      </c>
      <c r="L27" s="107"/>
    </row>
    <row r="28" spans="2:12" s="97" customFormat="1" ht="13.35" customHeight="1" x14ac:dyDescent="0.35">
      <c r="B28" s="105" t="s">
        <v>68</v>
      </c>
      <c r="C28" s="29">
        <f>C15*C38</f>
        <v>0</v>
      </c>
      <c r="D28" s="29">
        <f t="shared" ref="D28:K28" si="6">D15*D38</f>
        <v>0</v>
      </c>
      <c r="E28" s="29">
        <f t="shared" si="6"/>
        <v>0</v>
      </c>
      <c r="F28" s="29">
        <f t="shared" si="6"/>
        <v>0</v>
      </c>
      <c r="G28" s="29">
        <f t="shared" si="6"/>
        <v>0</v>
      </c>
      <c r="H28" s="29">
        <f t="shared" si="6"/>
        <v>0</v>
      </c>
      <c r="I28" s="29">
        <f t="shared" si="6"/>
        <v>0</v>
      </c>
      <c r="J28" s="29">
        <f t="shared" si="6"/>
        <v>0</v>
      </c>
      <c r="K28" s="29">
        <f t="shared" si="6"/>
        <v>0</v>
      </c>
      <c r="L28" s="31" t="e">
        <f>(K28/E28)^(1/6)-1</f>
        <v>#DIV/0!</v>
      </c>
    </row>
    <row r="29" spans="2:12" s="97" customFormat="1" ht="13.35" customHeight="1" x14ac:dyDescent="0.35">
      <c r="B29" s="106" t="s">
        <v>73</v>
      </c>
      <c r="C29" s="29"/>
      <c r="D29" s="22"/>
      <c r="E29" s="22" t="e">
        <f t="shared" ref="E29:K29" si="7">(E28-D28)/D28</f>
        <v>#DIV/0!</v>
      </c>
      <c r="F29" s="22" t="e">
        <f t="shared" si="7"/>
        <v>#DIV/0!</v>
      </c>
      <c r="G29" s="22" t="e">
        <f t="shared" si="7"/>
        <v>#DIV/0!</v>
      </c>
      <c r="H29" s="22" t="e">
        <f t="shared" si="7"/>
        <v>#DIV/0!</v>
      </c>
      <c r="I29" s="28" t="e">
        <f t="shared" si="7"/>
        <v>#DIV/0!</v>
      </c>
      <c r="J29" s="28" t="e">
        <f t="shared" si="7"/>
        <v>#DIV/0!</v>
      </c>
      <c r="K29" s="28" t="e">
        <f t="shared" si="7"/>
        <v>#DIV/0!</v>
      </c>
      <c r="L29" s="107"/>
    </row>
    <row r="30" spans="2:12" s="97" customFormat="1" ht="13.35" customHeight="1" x14ac:dyDescent="0.35">
      <c r="B30" s="105" t="s">
        <v>67</v>
      </c>
      <c r="C30" s="29">
        <f t="shared" ref="C30:J30" si="8">C22+C24+C26+C28</f>
        <v>0</v>
      </c>
      <c r="D30" s="29">
        <f t="shared" si="8"/>
        <v>0</v>
      </c>
      <c r="E30" s="29">
        <f t="shared" si="8"/>
        <v>0</v>
      </c>
      <c r="F30" s="29">
        <f t="shared" si="8"/>
        <v>0</v>
      </c>
      <c r="G30" s="29">
        <f t="shared" si="8"/>
        <v>0</v>
      </c>
      <c r="H30" s="29">
        <f t="shared" si="8"/>
        <v>0</v>
      </c>
      <c r="I30" s="32">
        <f t="shared" si="8"/>
        <v>0</v>
      </c>
      <c r="J30" s="32">
        <f t="shared" si="8"/>
        <v>0</v>
      </c>
      <c r="K30" s="32">
        <f t="shared" ref="K30" si="9">K22+K24+K26+K28</f>
        <v>0</v>
      </c>
      <c r="L30" s="31" t="e">
        <f>(K30/E30)^(1/6)-1</f>
        <v>#DIV/0!</v>
      </c>
    </row>
    <row r="31" spans="2:12" s="97" customFormat="1" ht="13.35" customHeight="1" x14ac:dyDescent="0.35">
      <c r="B31" s="106" t="s">
        <v>73</v>
      </c>
      <c r="C31" s="29"/>
      <c r="D31" s="22"/>
      <c r="E31" s="22" t="e">
        <f t="shared" ref="E31:K31" si="10">(E30-D30)/D30</f>
        <v>#DIV/0!</v>
      </c>
      <c r="F31" s="22" t="e">
        <f t="shared" si="10"/>
        <v>#DIV/0!</v>
      </c>
      <c r="G31" s="22" t="e">
        <f t="shared" si="10"/>
        <v>#DIV/0!</v>
      </c>
      <c r="H31" s="22" t="e">
        <f t="shared" si="10"/>
        <v>#DIV/0!</v>
      </c>
      <c r="I31" s="28" t="e">
        <f t="shared" si="10"/>
        <v>#DIV/0!</v>
      </c>
      <c r="J31" s="28" t="e">
        <f t="shared" si="10"/>
        <v>#DIV/0!</v>
      </c>
      <c r="K31" s="28" t="e">
        <f t="shared" si="10"/>
        <v>#DIV/0!</v>
      </c>
      <c r="L31" s="108"/>
    </row>
    <row r="32" spans="2:12" s="97" customFormat="1" ht="13.35" customHeight="1" x14ac:dyDescent="0.35"/>
    <row r="33" spans="2:12" s="97" customFormat="1" ht="13.35" customHeight="1" x14ac:dyDescent="0.4">
      <c r="B33" s="26" t="s">
        <v>195</v>
      </c>
      <c r="C33" s="26"/>
      <c r="L33" s="25"/>
    </row>
    <row r="34" spans="2:12" s="97" customFormat="1" ht="13.35" customHeight="1" x14ac:dyDescent="0.35">
      <c r="B34" s="103" t="s">
        <v>72</v>
      </c>
      <c r="C34" s="104">
        <v>2018</v>
      </c>
      <c r="D34" s="104">
        <v>2019</v>
      </c>
      <c r="E34" s="104">
        <v>2020</v>
      </c>
      <c r="F34" s="104">
        <v>2021</v>
      </c>
      <c r="G34" s="104">
        <v>2022</v>
      </c>
      <c r="H34" s="104">
        <v>2023</v>
      </c>
      <c r="I34" s="104">
        <v>2024</v>
      </c>
      <c r="J34" s="104">
        <v>2025</v>
      </c>
      <c r="K34" s="104">
        <v>2026</v>
      </c>
      <c r="L34" s="128"/>
    </row>
    <row r="35" spans="2:12" s="97" customFormat="1" ht="13.35" customHeight="1" x14ac:dyDescent="0.35">
      <c r="B35" s="105" t="s">
        <v>71</v>
      </c>
      <c r="C35" s="154"/>
      <c r="D35" s="154"/>
      <c r="E35" s="154"/>
      <c r="F35" s="154"/>
      <c r="G35" s="154"/>
      <c r="H35" s="154"/>
      <c r="I35" s="154"/>
      <c r="J35" s="154"/>
      <c r="K35" s="154"/>
      <c r="L35" s="21"/>
    </row>
    <row r="36" spans="2:12" s="97" customFormat="1" ht="13.35" customHeight="1" x14ac:dyDescent="0.35">
      <c r="B36" s="105" t="s">
        <v>70</v>
      </c>
      <c r="C36" s="154"/>
      <c r="D36" s="154"/>
      <c r="E36" s="154"/>
      <c r="F36" s="154"/>
      <c r="G36" s="154"/>
      <c r="H36" s="154"/>
      <c r="I36" s="154"/>
      <c r="J36" s="154"/>
      <c r="K36" s="154"/>
      <c r="L36" s="21"/>
    </row>
    <row r="37" spans="2:12" s="97" customFormat="1" ht="13.35" customHeight="1" x14ac:dyDescent="0.35">
      <c r="B37" s="105" t="s">
        <v>69</v>
      </c>
      <c r="C37" s="154"/>
      <c r="D37" s="154"/>
      <c r="E37" s="154"/>
      <c r="F37" s="154"/>
      <c r="G37" s="154"/>
      <c r="H37" s="154"/>
      <c r="I37" s="154"/>
      <c r="J37" s="154"/>
      <c r="K37" s="154"/>
      <c r="L37" s="155"/>
    </row>
    <row r="38" spans="2:12" s="97" customFormat="1" ht="13.35" customHeight="1" x14ac:dyDescent="0.35">
      <c r="B38" s="105" t="s">
        <v>68</v>
      </c>
      <c r="C38" s="154"/>
      <c r="D38" s="154"/>
      <c r="E38" s="154"/>
      <c r="F38" s="154"/>
      <c r="G38" s="154"/>
      <c r="H38" s="154"/>
      <c r="I38" s="154"/>
      <c r="J38" s="154"/>
      <c r="K38" s="154"/>
      <c r="L38" s="21"/>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Methodology</vt:lpstr>
      <vt:lpstr>Definitions</vt:lpstr>
      <vt:lpstr>Summary</vt:lpstr>
      <vt:lpstr>Total open vRAN</vt:lpstr>
      <vt:lpstr>Open vRAN by G</vt:lpstr>
      <vt:lpstr>Open vRAN Mkt Shares</vt:lpstr>
      <vt:lpstr>Indoor open vRAN - open 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Virtual and open RAN report</dc:title>
  <dc:creator>Stephane Teral</dc:creator>
  <cp:lastModifiedBy>Stelyana Baleva</cp:lastModifiedBy>
  <dcterms:created xsi:type="dcterms:W3CDTF">2020-05-27T20:46:37Z</dcterms:created>
  <dcterms:modified xsi:type="dcterms:W3CDTF">2021-06-23T15:51:37Z</dcterms:modified>
</cp:coreProperties>
</file>